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Машины" sheetId="2" state="visible" r:id="rId2"/>
    <sheet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E7C66"/>
      </patternFill>
    </fill>
    <fill>
      <patternFill patternType="solid">
        <fgColor rgb="00FFF8E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3" fontId="0" fillId="4" borderId="1" pivotButton="0" quotePrefix="0" xfId="0"/>
    <xf numFmtId="1" fontId="0" fillId="4" borderId="1" pivotButton="0" quotePrefix="0" xfId="0"/>
    <xf numFmtId="166" fontId="0" fillId="4" borderId="1" pivotButton="0" quotePrefix="0" xfId="0"/>
    <xf numFmtId="0" fontId="0" fillId="4" borderId="1" pivotButton="0" quotePrefix="0" xfId="0"/>
    <xf numFmtId="0" fontId="4" fillId="0" borderId="0" pivotButton="0" quotePrefix="0" xfId="0"/>
    <xf numFmtId="165" fontId="0" fillId="0" borderId="0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3" customWidth="1" min="4" max="4"/>
    <col width="15" customWidth="1" min="5" max="5"/>
    <col width="14" customWidth="1" min="6" max="6"/>
    <col width="14" customWidth="1" min="7" max="7"/>
    <col width="11" customWidth="1" min="8" max="8"/>
    <col width="10" customWidth="1" min="9" max="9"/>
    <col width="30" customWidth="1" min="10" max="10"/>
    <col width="30" customWidth="1" min="11" max="11"/>
  </cols>
  <sheetData>
    <row r="1">
      <c r="A1" s="1" t="inlineStr">
        <is>
          <t>Журнал учёта моточасов</t>
        </is>
      </c>
    </row>
    <row r="2">
      <c r="A2" s="2" t="inlineStr">
        <is>
          <t>Одна строка — один замер. Записывайте по порядку дат. Жёлтые ячейки заполняете вы, зелёные считаются сами. Grada — CRM с ИИ-помощником для дилеров спецтехники · gradacrm.ru</t>
        </is>
      </c>
    </row>
    <row r="4" ht="45" customHeight="1">
      <c r="A4" s="3" t="inlineStr">
        <is>
          <t>Дата замера</t>
        </is>
      </c>
      <c r="B4" s="3" t="inlineStr">
        <is>
          <t>Машина (модель, зав. № или VIN)</t>
        </is>
      </c>
      <c r="C4" s="3" t="inlineStr">
        <is>
          <t>Объект</t>
        </is>
      </c>
      <c r="D4" s="3" t="inlineStr">
        <is>
          <t>Показание счётчика, м/ч</t>
        </is>
      </c>
      <c r="E4" s="3" t="inlineStr">
        <is>
          <t>Кто снял</t>
        </is>
      </c>
      <c r="F4" s="3" t="inlineStr">
        <is>
          <t>Как снято</t>
        </is>
      </c>
      <c r="G4" s="3" t="inlineStr">
        <is>
          <t>Наработка с прошлого замера, м/ч</t>
        </is>
      </c>
      <c r="H4" s="3" t="inlineStr">
        <is>
          <t>Дней с прошлого замера</t>
        </is>
      </c>
      <c r="I4" s="3" t="inlineStr">
        <is>
          <t>Темп, м/ч в день</t>
        </is>
      </c>
      <c r="J4" s="3" t="inlineStr">
        <is>
          <t>Проверка</t>
        </is>
      </c>
      <c r="K4" s="3" t="inlineStr">
        <is>
          <t>Комментарий</t>
        </is>
      </c>
    </row>
    <row r="5">
      <c r="A5" s="4" t="n">
        <v>46266</v>
      </c>
      <c r="B5" s="5" t="inlineStr">
        <is>
          <t>Экскаватор 40 т, зав. № 1001</t>
        </is>
      </c>
      <c r="C5" s="5" t="inlineStr">
        <is>
          <t>Карьер «Северный»</t>
        </is>
      </c>
      <c r="D5" s="5" t="n">
        <v>4210</v>
      </c>
      <c r="E5" s="5" t="inlineStr">
        <is>
          <t>механик</t>
        </is>
      </c>
      <c r="F5" s="5" t="inlineStr">
        <is>
          <t>фото счётчика</t>
        </is>
      </c>
      <c r="G5" s="6">
        <f>""</f>
        <v/>
      </c>
      <c r="H5" s="7">
        <f>""</f>
        <v/>
      </c>
      <c r="I5" s="8">
        <f>""</f>
        <v/>
      </c>
      <c r="J5" s="9">
        <f>IF(D5="","","первый замер")</f>
        <v/>
      </c>
      <c r="K5" s="5" t="n"/>
    </row>
    <row r="6">
      <c r="A6" s="4" t="n">
        <v>46266</v>
      </c>
      <c r="B6" s="5" t="inlineStr">
        <is>
          <t>Погрузчик 5 т, зав. № 2002</t>
        </is>
      </c>
      <c r="C6" s="5" t="inlineStr">
        <is>
          <t>База</t>
        </is>
      </c>
      <c r="D6" s="5" t="n">
        <v>9870</v>
      </c>
      <c r="E6" s="5" t="inlineStr">
        <is>
          <t>оператор</t>
        </is>
      </c>
      <c r="F6" s="5" t="inlineStr">
        <is>
          <t>путевой лист</t>
        </is>
      </c>
      <c r="G6" s="6">
        <f>IF(OR(B6="",D6=""),"",IFERROR(D6-LOOKUP(2,1/($B$5:B5=B6),$D$5:D5),""))</f>
        <v/>
      </c>
      <c r="H6" s="7">
        <f>IF(OR(B6="",A6=""),"",IFERROR(A6-LOOKUP(2,1/($B$5:B5=B6),$A$5:A5),""))</f>
        <v/>
      </c>
      <c r="I6" s="8">
        <f>IF(OR(G6="",H6="",H6&lt;=0),"",G6/H6)</f>
        <v/>
      </c>
      <c r="J6" s="9">
        <f>IF(D6="","",IF(G6="","первый замер",IF(G6&lt;0,"меньше прошлого — проверьте счётчик",IF(AND(I6&lt;&gt;"",I6&gt;24),"больше 24 м/ч в сутки — проверьте","ок"))))</f>
        <v/>
      </c>
      <c r="K6" s="5" t="n"/>
    </row>
    <row r="7">
      <c r="A7" s="4" t="n">
        <v>46281</v>
      </c>
      <c r="B7" s="5" t="inlineStr">
        <is>
          <t>Экскаватор 40 т, зав. № 1001</t>
        </is>
      </c>
      <c r="C7" s="5" t="inlineStr">
        <is>
          <t>Карьер «Северный»</t>
        </is>
      </c>
      <c r="D7" s="5" t="n">
        <v>4455</v>
      </c>
      <c r="E7" s="5" t="inlineStr">
        <is>
          <t>оператор</t>
        </is>
      </c>
      <c r="F7" s="5" t="inlineStr">
        <is>
          <t>путевой лист</t>
        </is>
      </c>
      <c r="G7" s="6">
        <f>IF(OR(B7="",D7=""),"",IFERROR(D7-LOOKUP(2,1/($B$5:B6=B7),$D$5:D6),""))</f>
        <v/>
      </c>
      <c r="H7" s="7">
        <f>IF(OR(B7="",A7=""),"",IFERROR(A7-LOOKUP(2,1/($B$5:B6=B7),$A$5:A6),""))</f>
        <v/>
      </c>
      <c r="I7" s="8">
        <f>IF(OR(G7="",H7="",H7&lt;=0),"",G7/H7)</f>
        <v/>
      </c>
      <c r="J7" s="9">
        <f>IF(D7="","",IF(G7="","первый замер",IF(G7&lt;0,"меньше прошлого — проверьте счётчик",IF(AND(I7&lt;&gt;"",I7&gt;24),"больше 24 м/ч в сутки — проверьте","ок"))))</f>
        <v/>
      </c>
      <c r="K7" s="5" t="n"/>
    </row>
    <row r="8">
      <c r="A8" s="4" t="n">
        <v>46296</v>
      </c>
      <c r="B8" s="5" t="inlineStr">
        <is>
          <t>Экскаватор 40 т, зав. № 1001</t>
        </is>
      </c>
      <c r="C8" s="5" t="inlineStr">
        <is>
          <t>Карьер «Северный»</t>
        </is>
      </c>
      <c r="D8" s="5" t="n">
        <v>4690</v>
      </c>
      <c r="E8" s="5" t="inlineStr">
        <is>
          <t>телематика</t>
        </is>
      </c>
      <c r="F8" s="5" t="inlineStr">
        <is>
          <t>телематика</t>
        </is>
      </c>
      <c r="G8" s="6">
        <f>IF(OR(B8="",D8=""),"",IFERROR(D8-LOOKUP(2,1/($B$5:B7=B8),$D$5:D7),""))</f>
        <v/>
      </c>
      <c r="H8" s="7">
        <f>IF(OR(B8="",A8=""),"",IFERROR(A8-LOOKUP(2,1/($B$5:B7=B8),$A$5:A7),""))</f>
        <v/>
      </c>
      <c r="I8" s="8">
        <f>IF(OR(G8="",H8="",H8&lt;=0),"",G8/H8)</f>
        <v/>
      </c>
      <c r="J8" s="9">
        <f>IF(D8="","",IF(G8="","первый замер",IF(G8&lt;0,"меньше прошлого — проверьте счётчик",IF(AND(I8&lt;&gt;"",I8&gt;24),"больше 24 м/ч в сутки — проверьте","ок"))))</f>
        <v/>
      </c>
      <c r="K8" s="5" t="n"/>
    </row>
    <row r="9">
      <c r="A9" s="4" t="n">
        <v>46296</v>
      </c>
      <c r="B9" s="5" t="inlineStr">
        <is>
          <t>Погрузчик 5 т, зав. № 2002</t>
        </is>
      </c>
      <c r="C9" s="5" t="inlineStr">
        <is>
          <t>База</t>
        </is>
      </c>
      <c r="D9" s="5" t="n">
        <v>9860</v>
      </c>
      <c r="E9" s="5" t="inlineStr">
        <is>
          <t>оператор</t>
        </is>
      </c>
      <c r="F9" s="5" t="inlineStr">
        <is>
          <t>со слов</t>
        </is>
      </c>
      <c r="G9" s="6">
        <f>IF(OR(B9="",D9=""),"",IFERROR(D9-LOOKUP(2,1/($B$5:B8=B9),$D$5:D8),""))</f>
        <v/>
      </c>
      <c r="H9" s="7">
        <f>IF(OR(B9="",A9=""),"",IFERROR(A9-LOOKUP(2,1/($B$5:B8=B9),$A$5:A8),""))</f>
        <v/>
      </c>
      <c r="I9" s="8">
        <f>IF(OR(G9="",H9="",H9&lt;=0),"",G9/H9)</f>
        <v/>
      </c>
      <c r="J9" s="9">
        <f>IF(D9="","",IF(G9="","первый замер",IF(G9&lt;0,"меньше прошлого — проверьте счётчик",IF(AND(I9&lt;&gt;"",I9&gt;24),"больше 24 м/ч в сутки — проверьте","ок"))))</f>
        <v/>
      </c>
      <c r="K9" s="5" t="n"/>
    </row>
    <row r="10">
      <c r="A10" s="4" t="n"/>
      <c r="B10" s="5" t="n"/>
      <c r="C10" s="5" t="n"/>
      <c r="D10" s="5" t="n"/>
      <c r="E10" s="5" t="n"/>
      <c r="F10" s="5" t="n"/>
      <c r="G10" s="6">
        <f>IF(OR(B10="",D10=""),"",IFERROR(D10-LOOKUP(2,1/($B$5:B9=B10),$D$5:D9),""))</f>
        <v/>
      </c>
      <c r="H10" s="7">
        <f>IF(OR(B10="",A10=""),"",IFERROR(A10-LOOKUP(2,1/($B$5:B9=B10),$A$5:A9),""))</f>
        <v/>
      </c>
      <c r="I10" s="8">
        <f>IF(OR(G10="",H10="",H10&lt;=0),"",G10/H10)</f>
        <v/>
      </c>
      <c r="J10" s="9">
        <f>IF(D10="","",IF(G10="","первый замер",IF(G10&lt;0,"меньше прошлого — проверьте счётчик",IF(AND(I10&lt;&gt;"",I10&gt;24),"больше 24 м/ч в сутки — проверьте","ок"))))</f>
        <v/>
      </c>
      <c r="K10" s="5" t="n"/>
    </row>
    <row r="11">
      <c r="A11" s="4" t="n"/>
      <c r="B11" s="5" t="n"/>
      <c r="C11" s="5" t="n"/>
      <c r="D11" s="5" t="n"/>
      <c r="E11" s="5" t="n"/>
      <c r="F11" s="5" t="n"/>
      <c r="G11" s="6">
        <f>IF(OR(B11="",D11=""),"",IFERROR(D11-LOOKUP(2,1/($B$5:B10=B11),$D$5:D10),""))</f>
        <v/>
      </c>
      <c r="H11" s="7">
        <f>IF(OR(B11="",A11=""),"",IFERROR(A11-LOOKUP(2,1/($B$5:B10=B11),$A$5:A10),""))</f>
        <v/>
      </c>
      <c r="I11" s="8">
        <f>IF(OR(G11="",H11="",H11&lt;=0),"",G11/H11)</f>
        <v/>
      </c>
      <c r="J11" s="9">
        <f>IF(D11="","",IF(G11="","первый замер",IF(G11&lt;0,"меньше прошлого — проверьте счётчик",IF(AND(I11&lt;&gt;"",I11&gt;24),"больше 24 м/ч в сутки — проверьте","ок"))))</f>
        <v/>
      </c>
      <c r="K11" s="5" t="n"/>
    </row>
    <row r="12">
      <c r="A12" s="4" t="n"/>
      <c r="B12" s="5" t="n"/>
      <c r="C12" s="5" t="n"/>
      <c r="D12" s="5" t="n"/>
      <c r="E12" s="5" t="n"/>
      <c r="F12" s="5" t="n"/>
      <c r="G12" s="6">
        <f>IF(OR(B12="",D12=""),"",IFERROR(D12-LOOKUP(2,1/($B$5:B11=B12),$D$5:D11),""))</f>
        <v/>
      </c>
      <c r="H12" s="7">
        <f>IF(OR(B12="",A12=""),"",IFERROR(A12-LOOKUP(2,1/($B$5:B11=B12),$A$5:A11),""))</f>
        <v/>
      </c>
      <c r="I12" s="8">
        <f>IF(OR(G12="",H12="",H12&lt;=0),"",G12/H12)</f>
        <v/>
      </c>
      <c r="J12" s="9">
        <f>IF(D12="","",IF(G12="","первый замер",IF(G12&lt;0,"меньше прошлого — проверьте счётчик",IF(AND(I12&lt;&gt;"",I12&gt;24),"больше 24 м/ч в сутки — проверьте","ок"))))</f>
        <v/>
      </c>
      <c r="K12" s="5" t="n"/>
    </row>
    <row r="13">
      <c r="A13" s="4" t="n"/>
      <c r="B13" s="5" t="n"/>
      <c r="C13" s="5" t="n"/>
      <c r="D13" s="5" t="n"/>
      <c r="E13" s="5" t="n"/>
      <c r="F13" s="5" t="n"/>
      <c r="G13" s="6">
        <f>IF(OR(B13="",D13=""),"",IFERROR(D13-LOOKUP(2,1/($B$5:B12=B13),$D$5:D12),""))</f>
        <v/>
      </c>
      <c r="H13" s="7">
        <f>IF(OR(B13="",A13=""),"",IFERROR(A13-LOOKUP(2,1/($B$5:B12=B13),$A$5:A12),""))</f>
        <v/>
      </c>
      <c r="I13" s="8">
        <f>IF(OR(G13="",H13="",H13&lt;=0),"",G13/H13)</f>
        <v/>
      </c>
      <c r="J13" s="9">
        <f>IF(D13="","",IF(G13="","первый замер",IF(G13&lt;0,"меньше прошлого — проверьте счётчик",IF(AND(I13&lt;&gt;"",I13&gt;24),"больше 24 м/ч в сутки — проверьте","ок"))))</f>
        <v/>
      </c>
      <c r="K13" s="5" t="n"/>
    </row>
    <row r="14">
      <c r="A14" s="4" t="n"/>
      <c r="B14" s="5" t="n"/>
      <c r="C14" s="5" t="n"/>
      <c r="D14" s="5" t="n"/>
      <c r="E14" s="5" t="n"/>
      <c r="F14" s="5" t="n"/>
      <c r="G14" s="6">
        <f>IF(OR(B14="",D14=""),"",IFERROR(D14-LOOKUP(2,1/($B$5:B13=B14),$D$5:D13),""))</f>
        <v/>
      </c>
      <c r="H14" s="7">
        <f>IF(OR(B14="",A14=""),"",IFERROR(A14-LOOKUP(2,1/($B$5:B13=B14),$A$5:A13),""))</f>
        <v/>
      </c>
      <c r="I14" s="8">
        <f>IF(OR(G14="",H14="",H14&lt;=0),"",G14/H14)</f>
        <v/>
      </c>
      <c r="J14" s="9">
        <f>IF(D14="","",IF(G14="","первый замер",IF(G14&lt;0,"меньше прошлого — проверьте счётчик",IF(AND(I14&lt;&gt;"",I14&gt;24),"больше 24 м/ч в сутки — проверьте","ок"))))</f>
        <v/>
      </c>
      <c r="K14" s="5" t="n"/>
    </row>
    <row r="15">
      <c r="A15" s="4" t="n"/>
      <c r="B15" s="5" t="n"/>
      <c r="C15" s="5" t="n"/>
      <c r="D15" s="5" t="n"/>
      <c r="E15" s="5" t="n"/>
      <c r="F15" s="5" t="n"/>
      <c r="G15" s="6">
        <f>IF(OR(B15="",D15=""),"",IFERROR(D15-LOOKUP(2,1/($B$5:B14=B15),$D$5:D14),""))</f>
        <v/>
      </c>
      <c r="H15" s="7">
        <f>IF(OR(B15="",A15=""),"",IFERROR(A15-LOOKUP(2,1/($B$5:B14=B15),$A$5:A14),""))</f>
        <v/>
      </c>
      <c r="I15" s="8">
        <f>IF(OR(G15="",H15="",H15&lt;=0),"",G15/H15)</f>
        <v/>
      </c>
      <c r="J15" s="9">
        <f>IF(D15="","",IF(G15="","первый замер",IF(G15&lt;0,"меньше прошлого — проверьте счётчик",IF(AND(I15&lt;&gt;"",I15&gt;24),"больше 24 м/ч в сутки — проверьте","ок"))))</f>
        <v/>
      </c>
      <c r="K15" s="5" t="n"/>
    </row>
    <row r="16">
      <c r="A16" s="4" t="n"/>
      <c r="B16" s="5" t="n"/>
      <c r="C16" s="5" t="n"/>
      <c r="D16" s="5" t="n"/>
      <c r="E16" s="5" t="n"/>
      <c r="F16" s="5" t="n"/>
      <c r="G16" s="6">
        <f>IF(OR(B16="",D16=""),"",IFERROR(D16-LOOKUP(2,1/($B$5:B15=B16),$D$5:D15),""))</f>
        <v/>
      </c>
      <c r="H16" s="7">
        <f>IF(OR(B16="",A16=""),"",IFERROR(A16-LOOKUP(2,1/($B$5:B15=B16),$A$5:A15),""))</f>
        <v/>
      </c>
      <c r="I16" s="8">
        <f>IF(OR(G16="",H16="",H16&lt;=0),"",G16/H16)</f>
        <v/>
      </c>
      <c r="J16" s="9">
        <f>IF(D16="","",IF(G16="","первый замер",IF(G16&lt;0,"меньше прошлого — проверьте счётчик",IF(AND(I16&lt;&gt;"",I16&gt;24),"больше 24 м/ч в сутки — проверьте","ок"))))</f>
        <v/>
      </c>
      <c r="K16" s="5" t="n"/>
    </row>
    <row r="17">
      <c r="A17" s="4" t="n"/>
      <c r="B17" s="5" t="n"/>
      <c r="C17" s="5" t="n"/>
      <c r="D17" s="5" t="n"/>
      <c r="E17" s="5" t="n"/>
      <c r="F17" s="5" t="n"/>
      <c r="G17" s="6">
        <f>IF(OR(B17="",D17=""),"",IFERROR(D17-LOOKUP(2,1/($B$5:B16=B17),$D$5:D16),""))</f>
        <v/>
      </c>
      <c r="H17" s="7">
        <f>IF(OR(B17="",A17=""),"",IFERROR(A17-LOOKUP(2,1/($B$5:B16=B17),$A$5:A16),""))</f>
        <v/>
      </c>
      <c r="I17" s="8">
        <f>IF(OR(G17="",H17="",H17&lt;=0),"",G17/H17)</f>
        <v/>
      </c>
      <c r="J17" s="9">
        <f>IF(D17="","",IF(G17="","первый замер",IF(G17&lt;0,"меньше прошлого — проверьте счётчик",IF(AND(I17&lt;&gt;"",I17&gt;24),"больше 24 м/ч в сутки — проверьте","ок"))))</f>
        <v/>
      </c>
      <c r="K17" s="5" t="n"/>
    </row>
    <row r="18">
      <c r="A18" s="4" t="n"/>
      <c r="B18" s="5" t="n"/>
      <c r="C18" s="5" t="n"/>
      <c r="D18" s="5" t="n"/>
      <c r="E18" s="5" t="n"/>
      <c r="F18" s="5" t="n"/>
      <c r="G18" s="6">
        <f>IF(OR(B18="",D18=""),"",IFERROR(D18-LOOKUP(2,1/($B$5:B17=B18),$D$5:D17),""))</f>
        <v/>
      </c>
      <c r="H18" s="7">
        <f>IF(OR(B18="",A18=""),"",IFERROR(A18-LOOKUP(2,1/($B$5:B17=B18),$A$5:A17),""))</f>
        <v/>
      </c>
      <c r="I18" s="8">
        <f>IF(OR(G18="",H18="",H18&lt;=0),"",G18/H18)</f>
        <v/>
      </c>
      <c r="J18" s="9">
        <f>IF(D18="","",IF(G18="","первый замер",IF(G18&lt;0,"меньше прошлого — проверьте счётчик",IF(AND(I18&lt;&gt;"",I18&gt;24),"больше 24 м/ч в сутки — проверьте","ок"))))</f>
        <v/>
      </c>
      <c r="K18" s="5" t="n"/>
    </row>
    <row r="19">
      <c r="A19" s="4" t="n"/>
      <c r="B19" s="5" t="n"/>
      <c r="C19" s="5" t="n"/>
      <c r="D19" s="5" t="n"/>
      <c r="E19" s="5" t="n"/>
      <c r="F19" s="5" t="n"/>
      <c r="G19" s="6">
        <f>IF(OR(B19="",D19=""),"",IFERROR(D19-LOOKUP(2,1/($B$5:B18=B19),$D$5:D18),""))</f>
        <v/>
      </c>
      <c r="H19" s="7">
        <f>IF(OR(B19="",A19=""),"",IFERROR(A19-LOOKUP(2,1/($B$5:B18=B19),$A$5:A18),""))</f>
        <v/>
      </c>
      <c r="I19" s="8">
        <f>IF(OR(G19="",H19="",H19&lt;=0),"",G19/H19)</f>
        <v/>
      </c>
      <c r="J19" s="9">
        <f>IF(D19="","",IF(G19="","первый замер",IF(G19&lt;0,"меньше прошлого — проверьте счётчик",IF(AND(I19&lt;&gt;"",I19&gt;24),"больше 24 м/ч в сутки — проверьте","ок"))))</f>
        <v/>
      </c>
      <c r="K19" s="5" t="n"/>
    </row>
    <row r="20">
      <c r="A20" s="4" t="n"/>
      <c r="B20" s="5" t="n"/>
      <c r="C20" s="5" t="n"/>
      <c r="D20" s="5" t="n"/>
      <c r="E20" s="5" t="n"/>
      <c r="F20" s="5" t="n"/>
      <c r="G20" s="6">
        <f>IF(OR(B20="",D20=""),"",IFERROR(D20-LOOKUP(2,1/($B$5:B19=B20),$D$5:D19),""))</f>
        <v/>
      </c>
      <c r="H20" s="7">
        <f>IF(OR(B20="",A20=""),"",IFERROR(A20-LOOKUP(2,1/($B$5:B19=B20),$A$5:A19),""))</f>
        <v/>
      </c>
      <c r="I20" s="8">
        <f>IF(OR(G20="",H20="",H20&lt;=0),"",G20/H20)</f>
        <v/>
      </c>
      <c r="J20" s="9">
        <f>IF(D20="","",IF(G20="","первый замер",IF(G20&lt;0,"меньше прошлого — проверьте счётчик",IF(AND(I20&lt;&gt;"",I20&gt;24),"больше 24 м/ч в сутки — проверьте","ок"))))</f>
        <v/>
      </c>
      <c r="K20" s="5" t="n"/>
    </row>
    <row r="21">
      <c r="A21" s="4" t="n"/>
      <c r="B21" s="5" t="n"/>
      <c r="C21" s="5" t="n"/>
      <c r="D21" s="5" t="n"/>
      <c r="E21" s="5" t="n"/>
      <c r="F21" s="5" t="n"/>
      <c r="G21" s="6">
        <f>IF(OR(B21="",D21=""),"",IFERROR(D21-LOOKUP(2,1/($B$5:B20=B21),$D$5:D20),""))</f>
        <v/>
      </c>
      <c r="H21" s="7">
        <f>IF(OR(B21="",A21=""),"",IFERROR(A21-LOOKUP(2,1/($B$5:B20=B21),$A$5:A20),""))</f>
        <v/>
      </c>
      <c r="I21" s="8">
        <f>IF(OR(G21="",H21="",H21&lt;=0),"",G21/H21)</f>
        <v/>
      </c>
      <c r="J21" s="9">
        <f>IF(D21="","",IF(G21="","первый замер",IF(G21&lt;0,"меньше прошлого — проверьте счётчик",IF(AND(I21&lt;&gt;"",I21&gt;24),"больше 24 м/ч в сутки — проверьте","ок"))))</f>
        <v/>
      </c>
      <c r="K21" s="5" t="n"/>
    </row>
    <row r="22">
      <c r="A22" s="4" t="n"/>
      <c r="B22" s="5" t="n"/>
      <c r="C22" s="5" t="n"/>
      <c r="D22" s="5" t="n"/>
      <c r="E22" s="5" t="n"/>
      <c r="F22" s="5" t="n"/>
      <c r="G22" s="6">
        <f>IF(OR(B22="",D22=""),"",IFERROR(D22-LOOKUP(2,1/($B$5:B21=B22),$D$5:D21),""))</f>
        <v/>
      </c>
      <c r="H22" s="7">
        <f>IF(OR(B22="",A22=""),"",IFERROR(A22-LOOKUP(2,1/($B$5:B21=B22),$A$5:A21),""))</f>
        <v/>
      </c>
      <c r="I22" s="8">
        <f>IF(OR(G22="",H22="",H22&lt;=0),"",G22/H22)</f>
        <v/>
      </c>
      <c r="J22" s="9">
        <f>IF(D22="","",IF(G22="","первый замер",IF(G22&lt;0,"меньше прошлого — проверьте счётчик",IF(AND(I22&lt;&gt;"",I22&gt;24),"больше 24 м/ч в сутки — проверьте","ок"))))</f>
        <v/>
      </c>
      <c r="K22" s="5" t="n"/>
    </row>
    <row r="23">
      <c r="A23" s="4" t="n"/>
      <c r="B23" s="5" t="n"/>
      <c r="C23" s="5" t="n"/>
      <c r="D23" s="5" t="n"/>
      <c r="E23" s="5" t="n"/>
      <c r="F23" s="5" t="n"/>
      <c r="G23" s="6">
        <f>IF(OR(B23="",D23=""),"",IFERROR(D23-LOOKUP(2,1/($B$5:B22=B23),$D$5:D22),""))</f>
        <v/>
      </c>
      <c r="H23" s="7">
        <f>IF(OR(B23="",A23=""),"",IFERROR(A23-LOOKUP(2,1/($B$5:B22=B23),$A$5:A22),""))</f>
        <v/>
      </c>
      <c r="I23" s="8">
        <f>IF(OR(G23="",H23="",H23&lt;=0),"",G23/H23)</f>
        <v/>
      </c>
      <c r="J23" s="9">
        <f>IF(D23="","",IF(G23="","первый замер",IF(G23&lt;0,"меньше прошлого — проверьте счётчик",IF(AND(I23&lt;&gt;"",I23&gt;24),"больше 24 м/ч в сутки — проверьте","ок"))))</f>
        <v/>
      </c>
      <c r="K23" s="5" t="n"/>
    </row>
    <row r="24">
      <c r="A24" s="4" t="n"/>
      <c r="B24" s="5" t="n"/>
      <c r="C24" s="5" t="n"/>
      <c r="D24" s="5" t="n"/>
      <c r="E24" s="5" t="n"/>
      <c r="F24" s="5" t="n"/>
      <c r="G24" s="6">
        <f>IF(OR(B24="",D24=""),"",IFERROR(D24-LOOKUP(2,1/($B$5:B23=B24),$D$5:D23),""))</f>
        <v/>
      </c>
      <c r="H24" s="7">
        <f>IF(OR(B24="",A24=""),"",IFERROR(A24-LOOKUP(2,1/($B$5:B23=B24),$A$5:A23),""))</f>
        <v/>
      </c>
      <c r="I24" s="8">
        <f>IF(OR(G24="",H24="",H24&lt;=0),"",G24/H24)</f>
        <v/>
      </c>
      <c r="J24" s="9">
        <f>IF(D24="","",IF(G24="","первый замер",IF(G24&lt;0,"меньше прошлого — проверьте счётчик",IF(AND(I24&lt;&gt;"",I24&gt;24),"больше 24 м/ч в сутки — проверьте","ок"))))</f>
        <v/>
      </c>
      <c r="K24" s="5" t="n"/>
    </row>
    <row r="25">
      <c r="A25" s="4" t="n"/>
      <c r="B25" s="5" t="n"/>
      <c r="C25" s="5" t="n"/>
      <c r="D25" s="5" t="n"/>
      <c r="E25" s="5" t="n"/>
      <c r="F25" s="5" t="n"/>
      <c r="G25" s="6">
        <f>IF(OR(B25="",D25=""),"",IFERROR(D25-LOOKUP(2,1/($B$5:B24=B25),$D$5:D24),""))</f>
        <v/>
      </c>
      <c r="H25" s="7">
        <f>IF(OR(B25="",A25=""),"",IFERROR(A25-LOOKUP(2,1/($B$5:B24=B25),$A$5:A24),""))</f>
        <v/>
      </c>
      <c r="I25" s="8">
        <f>IF(OR(G25="",H25="",H25&lt;=0),"",G25/H25)</f>
        <v/>
      </c>
      <c r="J25" s="9">
        <f>IF(D25="","",IF(G25="","первый замер",IF(G25&lt;0,"меньше прошлого — проверьте счётчик",IF(AND(I25&lt;&gt;"",I25&gt;24),"больше 24 м/ч в сутки — проверьте","ок"))))</f>
        <v/>
      </c>
      <c r="K25" s="5" t="n"/>
    </row>
    <row r="26">
      <c r="A26" s="4" t="n"/>
      <c r="B26" s="5" t="n"/>
      <c r="C26" s="5" t="n"/>
      <c r="D26" s="5" t="n"/>
      <c r="E26" s="5" t="n"/>
      <c r="F26" s="5" t="n"/>
      <c r="G26" s="6">
        <f>IF(OR(B26="",D26=""),"",IFERROR(D26-LOOKUP(2,1/($B$5:B25=B26),$D$5:D25),""))</f>
        <v/>
      </c>
      <c r="H26" s="7">
        <f>IF(OR(B26="",A26=""),"",IFERROR(A26-LOOKUP(2,1/($B$5:B25=B26),$A$5:A25),""))</f>
        <v/>
      </c>
      <c r="I26" s="8">
        <f>IF(OR(G26="",H26="",H26&lt;=0),"",G26/H26)</f>
        <v/>
      </c>
      <c r="J26" s="9">
        <f>IF(D26="","",IF(G26="","первый замер",IF(G26&lt;0,"меньше прошлого — проверьте счётчик",IF(AND(I26&lt;&gt;"",I26&gt;24),"больше 24 м/ч в сутки — проверьте","ок"))))</f>
        <v/>
      </c>
      <c r="K26" s="5" t="n"/>
    </row>
    <row r="27">
      <c r="A27" s="4" t="n"/>
      <c r="B27" s="5" t="n"/>
      <c r="C27" s="5" t="n"/>
      <c r="D27" s="5" t="n"/>
      <c r="E27" s="5" t="n"/>
      <c r="F27" s="5" t="n"/>
      <c r="G27" s="6">
        <f>IF(OR(B27="",D27=""),"",IFERROR(D27-LOOKUP(2,1/($B$5:B26=B27),$D$5:D26),""))</f>
        <v/>
      </c>
      <c r="H27" s="7">
        <f>IF(OR(B27="",A27=""),"",IFERROR(A27-LOOKUP(2,1/($B$5:B26=B27),$A$5:A26),""))</f>
        <v/>
      </c>
      <c r="I27" s="8">
        <f>IF(OR(G27="",H27="",H27&lt;=0),"",G27/H27)</f>
        <v/>
      </c>
      <c r="J27" s="9">
        <f>IF(D27="","",IF(G27="","первый замер",IF(G27&lt;0,"меньше прошлого — проверьте счётчик",IF(AND(I27&lt;&gt;"",I27&gt;24),"больше 24 м/ч в сутки — проверьте","ок"))))</f>
        <v/>
      </c>
      <c r="K27" s="5" t="n"/>
    </row>
    <row r="28">
      <c r="A28" s="4" t="n"/>
      <c r="B28" s="5" t="n"/>
      <c r="C28" s="5" t="n"/>
      <c r="D28" s="5" t="n"/>
      <c r="E28" s="5" t="n"/>
      <c r="F28" s="5" t="n"/>
      <c r="G28" s="6">
        <f>IF(OR(B28="",D28=""),"",IFERROR(D28-LOOKUP(2,1/($B$5:B27=B28),$D$5:D27),""))</f>
        <v/>
      </c>
      <c r="H28" s="7">
        <f>IF(OR(B28="",A28=""),"",IFERROR(A28-LOOKUP(2,1/($B$5:B27=B28),$A$5:A27),""))</f>
        <v/>
      </c>
      <c r="I28" s="8">
        <f>IF(OR(G28="",H28="",H28&lt;=0),"",G28/H28)</f>
        <v/>
      </c>
      <c r="J28" s="9">
        <f>IF(D28="","",IF(G28="","первый замер",IF(G28&lt;0,"меньше прошлого — проверьте счётчик",IF(AND(I28&lt;&gt;"",I28&gt;24),"больше 24 м/ч в сутки — проверьте","ок"))))</f>
        <v/>
      </c>
      <c r="K28" s="5" t="n"/>
    </row>
    <row r="29">
      <c r="A29" s="4" t="n"/>
      <c r="B29" s="5" t="n"/>
      <c r="C29" s="5" t="n"/>
      <c r="D29" s="5" t="n"/>
      <c r="E29" s="5" t="n"/>
      <c r="F29" s="5" t="n"/>
      <c r="G29" s="6">
        <f>IF(OR(B29="",D29=""),"",IFERROR(D29-LOOKUP(2,1/($B$5:B28=B29),$D$5:D28),""))</f>
        <v/>
      </c>
      <c r="H29" s="7">
        <f>IF(OR(B29="",A29=""),"",IFERROR(A29-LOOKUP(2,1/($B$5:B28=B29),$A$5:A28),""))</f>
        <v/>
      </c>
      <c r="I29" s="8">
        <f>IF(OR(G29="",H29="",H29&lt;=0),"",G29/H29)</f>
        <v/>
      </c>
      <c r="J29" s="9">
        <f>IF(D29="","",IF(G29="","первый замер",IF(G29&lt;0,"меньше прошлого — проверьте счётчик",IF(AND(I29&lt;&gt;"",I29&gt;24),"больше 24 м/ч в сутки — проверьте","ок"))))</f>
        <v/>
      </c>
      <c r="K29" s="5" t="n"/>
    </row>
    <row r="30">
      <c r="A30" s="4" t="n"/>
      <c r="B30" s="5" t="n"/>
      <c r="C30" s="5" t="n"/>
      <c r="D30" s="5" t="n"/>
      <c r="E30" s="5" t="n"/>
      <c r="F30" s="5" t="n"/>
      <c r="G30" s="6">
        <f>IF(OR(B30="",D30=""),"",IFERROR(D30-LOOKUP(2,1/($B$5:B29=B30),$D$5:D29),""))</f>
        <v/>
      </c>
      <c r="H30" s="7">
        <f>IF(OR(B30="",A30=""),"",IFERROR(A30-LOOKUP(2,1/($B$5:B29=B30),$A$5:A29),""))</f>
        <v/>
      </c>
      <c r="I30" s="8">
        <f>IF(OR(G30="",H30="",H30&lt;=0),"",G30/H30)</f>
        <v/>
      </c>
      <c r="J30" s="9">
        <f>IF(D30="","",IF(G30="","первый замер",IF(G30&lt;0,"меньше прошлого — проверьте счётчик",IF(AND(I30&lt;&gt;"",I30&gt;24),"больше 24 м/ч в сутки — проверьте","ок"))))</f>
        <v/>
      </c>
      <c r="K30" s="5" t="n"/>
    </row>
    <row r="31">
      <c r="A31" s="4" t="n"/>
      <c r="B31" s="5" t="n"/>
      <c r="C31" s="5" t="n"/>
      <c r="D31" s="5" t="n"/>
      <c r="E31" s="5" t="n"/>
      <c r="F31" s="5" t="n"/>
      <c r="G31" s="6">
        <f>IF(OR(B31="",D31=""),"",IFERROR(D31-LOOKUP(2,1/($B$5:B30=B31),$D$5:D30),""))</f>
        <v/>
      </c>
      <c r="H31" s="7">
        <f>IF(OR(B31="",A31=""),"",IFERROR(A31-LOOKUP(2,1/($B$5:B30=B31),$A$5:A30),""))</f>
        <v/>
      </c>
      <c r="I31" s="8">
        <f>IF(OR(G31="",H31="",H31&lt;=0),"",G31/H31)</f>
        <v/>
      </c>
      <c r="J31" s="9">
        <f>IF(D31="","",IF(G31="","первый замер",IF(G31&lt;0,"меньше прошлого — проверьте счётчик",IF(AND(I31&lt;&gt;"",I31&gt;24),"больше 24 м/ч в сутки — проверьте","ок"))))</f>
        <v/>
      </c>
      <c r="K31" s="5" t="n"/>
    </row>
    <row r="32">
      <c r="A32" s="4" t="n"/>
      <c r="B32" s="5" t="n"/>
      <c r="C32" s="5" t="n"/>
      <c r="D32" s="5" t="n"/>
      <c r="E32" s="5" t="n"/>
      <c r="F32" s="5" t="n"/>
      <c r="G32" s="6">
        <f>IF(OR(B32="",D32=""),"",IFERROR(D32-LOOKUP(2,1/($B$5:B31=B32),$D$5:D31),""))</f>
        <v/>
      </c>
      <c r="H32" s="7">
        <f>IF(OR(B32="",A32=""),"",IFERROR(A32-LOOKUP(2,1/($B$5:B31=B32),$A$5:A31),""))</f>
        <v/>
      </c>
      <c r="I32" s="8">
        <f>IF(OR(G32="",H32="",H32&lt;=0),"",G32/H32)</f>
        <v/>
      </c>
      <c r="J32" s="9">
        <f>IF(D32="","",IF(G32="","первый замер",IF(G32&lt;0,"меньше прошлого — проверьте счётчик",IF(AND(I32&lt;&gt;"",I32&gt;24),"больше 24 м/ч в сутки — проверьте","ок"))))</f>
        <v/>
      </c>
      <c r="K32" s="5" t="n"/>
    </row>
    <row r="33">
      <c r="A33" s="4" t="n"/>
      <c r="B33" s="5" t="n"/>
      <c r="C33" s="5" t="n"/>
      <c r="D33" s="5" t="n"/>
      <c r="E33" s="5" t="n"/>
      <c r="F33" s="5" t="n"/>
      <c r="G33" s="6">
        <f>IF(OR(B33="",D33=""),"",IFERROR(D33-LOOKUP(2,1/($B$5:B32=B33),$D$5:D32),""))</f>
        <v/>
      </c>
      <c r="H33" s="7">
        <f>IF(OR(B33="",A33=""),"",IFERROR(A33-LOOKUP(2,1/($B$5:B32=B33),$A$5:A32),""))</f>
        <v/>
      </c>
      <c r="I33" s="8">
        <f>IF(OR(G33="",H33="",H33&lt;=0),"",G33/H33)</f>
        <v/>
      </c>
      <c r="J33" s="9">
        <f>IF(D33="","",IF(G33="","первый замер",IF(G33&lt;0,"меньше прошлого — проверьте счётчик",IF(AND(I33&lt;&gt;"",I33&gt;24),"больше 24 м/ч в сутки — проверьте","ок"))))</f>
        <v/>
      </c>
      <c r="K33" s="5" t="n"/>
    </row>
    <row r="34">
      <c r="A34" s="4" t="n"/>
      <c r="B34" s="5" t="n"/>
      <c r="C34" s="5" t="n"/>
      <c r="D34" s="5" t="n"/>
      <c r="E34" s="5" t="n"/>
      <c r="F34" s="5" t="n"/>
      <c r="G34" s="6">
        <f>IF(OR(B34="",D34=""),"",IFERROR(D34-LOOKUP(2,1/($B$5:B33=B34),$D$5:D33),""))</f>
        <v/>
      </c>
      <c r="H34" s="7">
        <f>IF(OR(B34="",A34=""),"",IFERROR(A34-LOOKUP(2,1/($B$5:B33=B34),$A$5:A33),""))</f>
        <v/>
      </c>
      <c r="I34" s="8">
        <f>IF(OR(G34="",H34="",H34&lt;=0),"",G34/H34)</f>
        <v/>
      </c>
      <c r="J34" s="9">
        <f>IF(D34="","",IF(G34="","первый замер",IF(G34&lt;0,"меньше прошлого — проверьте счётчик",IF(AND(I34&lt;&gt;"",I34&gt;24),"больше 24 м/ч в сутки — проверьте","ок"))))</f>
        <v/>
      </c>
      <c r="K34" s="5" t="n"/>
    </row>
    <row r="35">
      <c r="A35" s="4" t="n"/>
      <c r="B35" s="5" t="n"/>
      <c r="C35" s="5" t="n"/>
      <c r="D35" s="5" t="n"/>
      <c r="E35" s="5" t="n"/>
      <c r="F35" s="5" t="n"/>
      <c r="G35" s="6">
        <f>IF(OR(B35="",D35=""),"",IFERROR(D35-LOOKUP(2,1/($B$5:B34=B35),$D$5:D34),""))</f>
        <v/>
      </c>
      <c r="H35" s="7">
        <f>IF(OR(B35="",A35=""),"",IFERROR(A35-LOOKUP(2,1/($B$5:B34=B35),$A$5:A34),""))</f>
        <v/>
      </c>
      <c r="I35" s="8">
        <f>IF(OR(G35="",H35="",H35&lt;=0),"",G35/H35)</f>
        <v/>
      </c>
      <c r="J35" s="9">
        <f>IF(D35="","",IF(G35="","первый замер",IF(G35&lt;0,"меньше прошлого — проверьте счётчик",IF(AND(I35&lt;&gt;"",I35&gt;24),"больше 24 м/ч в сутки — проверьте","ок"))))</f>
        <v/>
      </c>
      <c r="K35" s="5" t="n"/>
    </row>
    <row r="36">
      <c r="A36" s="4" t="n"/>
      <c r="B36" s="5" t="n"/>
      <c r="C36" s="5" t="n"/>
      <c r="D36" s="5" t="n"/>
      <c r="E36" s="5" t="n"/>
      <c r="F36" s="5" t="n"/>
      <c r="G36" s="6">
        <f>IF(OR(B36="",D36=""),"",IFERROR(D36-LOOKUP(2,1/($B$5:B35=B36),$D$5:D35),""))</f>
        <v/>
      </c>
      <c r="H36" s="7">
        <f>IF(OR(B36="",A36=""),"",IFERROR(A36-LOOKUP(2,1/($B$5:B35=B36),$A$5:A35),""))</f>
        <v/>
      </c>
      <c r="I36" s="8">
        <f>IF(OR(G36="",H36="",H36&lt;=0),"",G36/H36)</f>
        <v/>
      </c>
      <c r="J36" s="9">
        <f>IF(D36="","",IF(G36="","первый замер",IF(G36&lt;0,"меньше прошлого — проверьте счётчик",IF(AND(I36&lt;&gt;"",I36&gt;24),"больше 24 м/ч в сутки — проверьте","ок"))))</f>
        <v/>
      </c>
      <c r="K36" s="5" t="n"/>
    </row>
    <row r="37">
      <c r="A37" s="4" t="n"/>
      <c r="B37" s="5" t="n"/>
      <c r="C37" s="5" t="n"/>
      <c r="D37" s="5" t="n"/>
      <c r="E37" s="5" t="n"/>
      <c r="F37" s="5" t="n"/>
      <c r="G37" s="6">
        <f>IF(OR(B37="",D37=""),"",IFERROR(D37-LOOKUP(2,1/($B$5:B36=B37),$D$5:D36),""))</f>
        <v/>
      </c>
      <c r="H37" s="7">
        <f>IF(OR(B37="",A37=""),"",IFERROR(A37-LOOKUP(2,1/($B$5:B36=B37),$A$5:A36),""))</f>
        <v/>
      </c>
      <c r="I37" s="8">
        <f>IF(OR(G37="",H37="",H37&lt;=0),"",G37/H37)</f>
        <v/>
      </c>
      <c r="J37" s="9">
        <f>IF(D37="","",IF(G37="","первый замер",IF(G37&lt;0,"меньше прошлого — проверьте счётчик",IF(AND(I37&lt;&gt;"",I37&gt;24),"больше 24 м/ч в сутки — проверьте","ок"))))</f>
        <v/>
      </c>
      <c r="K37" s="5" t="n"/>
    </row>
    <row r="38">
      <c r="A38" s="4" t="n"/>
      <c r="B38" s="5" t="n"/>
      <c r="C38" s="5" t="n"/>
      <c r="D38" s="5" t="n"/>
      <c r="E38" s="5" t="n"/>
      <c r="F38" s="5" t="n"/>
      <c r="G38" s="6">
        <f>IF(OR(B38="",D38=""),"",IFERROR(D38-LOOKUP(2,1/($B$5:B37=B38),$D$5:D37),""))</f>
        <v/>
      </c>
      <c r="H38" s="7">
        <f>IF(OR(B38="",A38=""),"",IFERROR(A38-LOOKUP(2,1/($B$5:B37=B38),$A$5:A37),""))</f>
        <v/>
      </c>
      <c r="I38" s="8">
        <f>IF(OR(G38="",H38="",H38&lt;=0),"",G38/H38)</f>
        <v/>
      </c>
      <c r="J38" s="9">
        <f>IF(D38="","",IF(G38="","первый замер",IF(G38&lt;0,"меньше прошлого — проверьте счётчик",IF(AND(I38&lt;&gt;"",I38&gt;24),"больше 24 м/ч в сутки — проверьте","ок"))))</f>
        <v/>
      </c>
      <c r="K38" s="5" t="n"/>
    </row>
    <row r="39">
      <c r="A39" s="4" t="n"/>
      <c r="B39" s="5" t="n"/>
      <c r="C39" s="5" t="n"/>
      <c r="D39" s="5" t="n"/>
      <c r="E39" s="5" t="n"/>
      <c r="F39" s="5" t="n"/>
      <c r="G39" s="6">
        <f>IF(OR(B39="",D39=""),"",IFERROR(D39-LOOKUP(2,1/($B$5:B38=B39),$D$5:D38),""))</f>
        <v/>
      </c>
      <c r="H39" s="7">
        <f>IF(OR(B39="",A39=""),"",IFERROR(A39-LOOKUP(2,1/($B$5:B38=B39),$A$5:A38),""))</f>
        <v/>
      </c>
      <c r="I39" s="8">
        <f>IF(OR(G39="",H39="",H39&lt;=0),"",G39/H39)</f>
        <v/>
      </c>
      <c r="J39" s="9">
        <f>IF(D39="","",IF(G39="","первый замер",IF(G39&lt;0,"меньше прошлого — проверьте счётчик",IF(AND(I39&lt;&gt;"",I39&gt;24),"больше 24 м/ч в сутки — проверьте","ок"))))</f>
        <v/>
      </c>
      <c r="K39" s="5" t="n"/>
    </row>
    <row r="40">
      <c r="A40" s="4" t="n"/>
      <c r="B40" s="5" t="n"/>
      <c r="C40" s="5" t="n"/>
      <c r="D40" s="5" t="n"/>
      <c r="E40" s="5" t="n"/>
      <c r="F40" s="5" t="n"/>
      <c r="G40" s="6">
        <f>IF(OR(B40="",D40=""),"",IFERROR(D40-LOOKUP(2,1/($B$5:B39=B40),$D$5:D39),""))</f>
        <v/>
      </c>
      <c r="H40" s="7">
        <f>IF(OR(B40="",A40=""),"",IFERROR(A40-LOOKUP(2,1/($B$5:B39=B40),$A$5:A39),""))</f>
        <v/>
      </c>
      <c r="I40" s="8">
        <f>IF(OR(G40="",H40="",H40&lt;=0),"",G40/H40)</f>
        <v/>
      </c>
      <c r="J40" s="9">
        <f>IF(D40="","",IF(G40="","первый замер",IF(G40&lt;0,"меньше прошлого — проверьте счётчик",IF(AND(I40&lt;&gt;"",I40&gt;24),"больше 24 м/ч в сутки — проверьте","ок"))))</f>
        <v/>
      </c>
      <c r="K40" s="5" t="n"/>
    </row>
    <row r="41">
      <c r="A41" s="4" t="n"/>
      <c r="B41" s="5" t="n"/>
      <c r="C41" s="5" t="n"/>
      <c r="D41" s="5" t="n"/>
      <c r="E41" s="5" t="n"/>
      <c r="F41" s="5" t="n"/>
      <c r="G41" s="6">
        <f>IF(OR(B41="",D41=""),"",IFERROR(D41-LOOKUP(2,1/($B$5:B40=B41),$D$5:D40),""))</f>
        <v/>
      </c>
      <c r="H41" s="7">
        <f>IF(OR(B41="",A41=""),"",IFERROR(A41-LOOKUP(2,1/($B$5:B40=B41),$A$5:A40),""))</f>
        <v/>
      </c>
      <c r="I41" s="8">
        <f>IF(OR(G41="",H41="",H41&lt;=0),"",G41/H41)</f>
        <v/>
      </c>
      <c r="J41" s="9">
        <f>IF(D41="","",IF(G41="","первый замер",IF(G41&lt;0,"меньше прошлого — проверьте счётчик",IF(AND(I41&lt;&gt;"",I41&gt;24),"больше 24 м/ч в сутки — проверьте","ок"))))</f>
        <v/>
      </c>
      <c r="K41" s="5" t="n"/>
    </row>
    <row r="42">
      <c r="A42" s="4" t="n"/>
      <c r="B42" s="5" t="n"/>
      <c r="C42" s="5" t="n"/>
      <c r="D42" s="5" t="n"/>
      <c r="E42" s="5" t="n"/>
      <c r="F42" s="5" t="n"/>
      <c r="G42" s="6">
        <f>IF(OR(B42="",D42=""),"",IFERROR(D42-LOOKUP(2,1/($B$5:B41=B42),$D$5:D41),""))</f>
        <v/>
      </c>
      <c r="H42" s="7">
        <f>IF(OR(B42="",A42=""),"",IFERROR(A42-LOOKUP(2,1/($B$5:B41=B42),$A$5:A41),""))</f>
        <v/>
      </c>
      <c r="I42" s="8">
        <f>IF(OR(G42="",H42="",H42&lt;=0),"",G42/H42)</f>
        <v/>
      </c>
      <c r="J42" s="9">
        <f>IF(D42="","",IF(G42="","первый замер",IF(G42&lt;0,"меньше прошлого — проверьте счётчик",IF(AND(I42&lt;&gt;"",I42&gt;24),"больше 24 м/ч в сутки — проверьте","ок"))))</f>
        <v/>
      </c>
      <c r="K42" s="5" t="n"/>
    </row>
    <row r="43">
      <c r="A43" s="4" t="n"/>
      <c r="B43" s="5" t="n"/>
      <c r="C43" s="5" t="n"/>
      <c r="D43" s="5" t="n"/>
      <c r="E43" s="5" t="n"/>
      <c r="F43" s="5" t="n"/>
      <c r="G43" s="6">
        <f>IF(OR(B43="",D43=""),"",IFERROR(D43-LOOKUP(2,1/($B$5:B42=B43),$D$5:D42),""))</f>
        <v/>
      </c>
      <c r="H43" s="7">
        <f>IF(OR(B43="",A43=""),"",IFERROR(A43-LOOKUP(2,1/($B$5:B42=B43),$A$5:A42),""))</f>
        <v/>
      </c>
      <c r="I43" s="8">
        <f>IF(OR(G43="",H43="",H43&lt;=0),"",G43/H43)</f>
        <v/>
      </c>
      <c r="J43" s="9">
        <f>IF(D43="","",IF(G43="","первый замер",IF(G43&lt;0,"меньше прошлого — проверьте счётчик",IF(AND(I43&lt;&gt;"",I43&gt;24),"больше 24 м/ч в сутки — проверьте","ок"))))</f>
        <v/>
      </c>
      <c r="K43" s="5" t="n"/>
    </row>
    <row r="44">
      <c r="A44" s="4" t="n"/>
      <c r="B44" s="5" t="n"/>
      <c r="C44" s="5" t="n"/>
      <c r="D44" s="5" t="n"/>
      <c r="E44" s="5" t="n"/>
      <c r="F44" s="5" t="n"/>
      <c r="G44" s="6">
        <f>IF(OR(B44="",D44=""),"",IFERROR(D44-LOOKUP(2,1/($B$5:B43=B44),$D$5:D43),""))</f>
        <v/>
      </c>
      <c r="H44" s="7">
        <f>IF(OR(B44="",A44=""),"",IFERROR(A44-LOOKUP(2,1/($B$5:B43=B44),$A$5:A43),""))</f>
        <v/>
      </c>
      <c r="I44" s="8">
        <f>IF(OR(G44="",H44="",H44&lt;=0),"",G44/H44)</f>
        <v/>
      </c>
      <c r="J44" s="9">
        <f>IF(D44="","",IF(G44="","первый замер",IF(G44&lt;0,"меньше прошлого — проверьте счётчик",IF(AND(I44&lt;&gt;"",I44&gt;24),"больше 24 м/ч в сутки — проверьте","ок"))))</f>
        <v/>
      </c>
      <c r="K44" s="5" t="n"/>
    </row>
    <row r="45">
      <c r="A45" s="4" t="n"/>
      <c r="B45" s="5" t="n"/>
      <c r="C45" s="5" t="n"/>
      <c r="D45" s="5" t="n"/>
      <c r="E45" s="5" t="n"/>
      <c r="F45" s="5" t="n"/>
      <c r="G45" s="6">
        <f>IF(OR(B45="",D45=""),"",IFERROR(D45-LOOKUP(2,1/($B$5:B44=B45),$D$5:D44),""))</f>
        <v/>
      </c>
      <c r="H45" s="7">
        <f>IF(OR(B45="",A45=""),"",IFERROR(A45-LOOKUP(2,1/($B$5:B44=B45),$A$5:A44),""))</f>
        <v/>
      </c>
      <c r="I45" s="8">
        <f>IF(OR(G45="",H45="",H45&lt;=0),"",G45/H45)</f>
        <v/>
      </c>
      <c r="J45" s="9">
        <f>IF(D45="","",IF(G45="","первый замер",IF(G45&lt;0,"меньше прошлого — проверьте счётчик",IF(AND(I45&lt;&gt;"",I45&gt;24),"больше 24 м/ч в сутки — проверьте","ок"))))</f>
        <v/>
      </c>
      <c r="K45" s="5" t="n"/>
    </row>
    <row r="46">
      <c r="A46" s="4" t="n"/>
      <c r="B46" s="5" t="n"/>
      <c r="C46" s="5" t="n"/>
      <c r="D46" s="5" t="n"/>
      <c r="E46" s="5" t="n"/>
      <c r="F46" s="5" t="n"/>
      <c r="G46" s="6">
        <f>IF(OR(B46="",D46=""),"",IFERROR(D46-LOOKUP(2,1/($B$5:B45=B46),$D$5:D45),""))</f>
        <v/>
      </c>
      <c r="H46" s="7">
        <f>IF(OR(B46="",A46=""),"",IFERROR(A46-LOOKUP(2,1/($B$5:B45=B46),$A$5:A45),""))</f>
        <v/>
      </c>
      <c r="I46" s="8">
        <f>IF(OR(G46="",H46="",H46&lt;=0),"",G46/H46)</f>
        <v/>
      </c>
      <c r="J46" s="9">
        <f>IF(D46="","",IF(G46="","первый замер",IF(G46&lt;0,"меньше прошлого — проверьте счётчик",IF(AND(I46&lt;&gt;"",I46&gt;24),"больше 24 м/ч в сутки — проверьте","ок"))))</f>
        <v/>
      </c>
      <c r="K46" s="5" t="n"/>
    </row>
    <row r="47">
      <c r="A47" s="4" t="n"/>
      <c r="B47" s="5" t="n"/>
      <c r="C47" s="5" t="n"/>
      <c r="D47" s="5" t="n"/>
      <c r="E47" s="5" t="n"/>
      <c r="F47" s="5" t="n"/>
      <c r="G47" s="6">
        <f>IF(OR(B47="",D47=""),"",IFERROR(D47-LOOKUP(2,1/($B$5:B46=B47),$D$5:D46),""))</f>
        <v/>
      </c>
      <c r="H47" s="7">
        <f>IF(OR(B47="",A47=""),"",IFERROR(A47-LOOKUP(2,1/($B$5:B46=B47),$A$5:A46),""))</f>
        <v/>
      </c>
      <c r="I47" s="8">
        <f>IF(OR(G47="",H47="",H47&lt;=0),"",G47/H47)</f>
        <v/>
      </c>
      <c r="J47" s="9">
        <f>IF(D47="","",IF(G47="","первый замер",IF(G47&lt;0,"меньше прошлого — проверьте счётчик",IF(AND(I47&lt;&gt;"",I47&gt;24),"больше 24 м/ч в сутки — проверьте","ок"))))</f>
        <v/>
      </c>
      <c r="K47" s="5" t="n"/>
    </row>
    <row r="48">
      <c r="A48" s="4" t="n"/>
      <c r="B48" s="5" t="n"/>
      <c r="C48" s="5" t="n"/>
      <c r="D48" s="5" t="n"/>
      <c r="E48" s="5" t="n"/>
      <c r="F48" s="5" t="n"/>
      <c r="G48" s="6">
        <f>IF(OR(B48="",D48=""),"",IFERROR(D48-LOOKUP(2,1/($B$5:B47=B48),$D$5:D47),""))</f>
        <v/>
      </c>
      <c r="H48" s="7">
        <f>IF(OR(B48="",A48=""),"",IFERROR(A48-LOOKUP(2,1/($B$5:B47=B48),$A$5:A47),""))</f>
        <v/>
      </c>
      <c r="I48" s="8">
        <f>IF(OR(G48="",H48="",H48&lt;=0),"",G48/H48)</f>
        <v/>
      </c>
      <c r="J48" s="9">
        <f>IF(D48="","",IF(G48="","первый замер",IF(G48&lt;0,"меньше прошлого — проверьте счётчик",IF(AND(I48&lt;&gt;"",I48&gt;24),"больше 24 м/ч в сутки — проверьте","ок"))))</f>
        <v/>
      </c>
      <c r="K48" s="5" t="n"/>
    </row>
    <row r="49">
      <c r="A49" s="4" t="n"/>
      <c r="B49" s="5" t="n"/>
      <c r="C49" s="5" t="n"/>
      <c r="D49" s="5" t="n"/>
      <c r="E49" s="5" t="n"/>
      <c r="F49" s="5" t="n"/>
      <c r="G49" s="6">
        <f>IF(OR(B49="",D49=""),"",IFERROR(D49-LOOKUP(2,1/($B$5:B48=B49),$D$5:D48),""))</f>
        <v/>
      </c>
      <c r="H49" s="7">
        <f>IF(OR(B49="",A49=""),"",IFERROR(A49-LOOKUP(2,1/($B$5:B48=B49),$A$5:A48),""))</f>
        <v/>
      </c>
      <c r="I49" s="8">
        <f>IF(OR(G49="",H49="",H49&lt;=0),"",G49/H49)</f>
        <v/>
      </c>
      <c r="J49" s="9">
        <f>IF(D49="","",IF(G49="","первый замер",IF(G49&lt;0,"меньше прошлого — проверьте счётчик",IF(AND(I49&lt;&gt;"",I49&gt;24),"больше 24 м/ч в сутки — проверьте","ок"))))</f>
        <v/>
      </c>
      <c r="K49" s="5" t="n"/>
    </row>
    <row r="50">
      <c r="A50" s="4" t="n"/>
      <c r="B50" s="5" t="n"/>
      <c r="C50" s="5" t="n"/>
      <c r="D50" s="5" t="n"/>
      <c r="E50" s="5" t="n"/>
      <c r="F50" s="5" t="n"/>
      <c r="G50" s="6">
        <f>IF(OR(B50="",D50=""),"",IFERROR(D50-LOOKUP(2,1/($B$5:B49=B50),$D$5:D49),""))</f>
        <v/>
      </c>
      <c r="H50" s="7">
        <f>IF(OR(B50="",A50=""),"",IFERROR(A50-LOOKUP(2,1/($B$5:B49=B50),$A$5:A49),""))</f>
        <v/>
      </c>
      <c r="I50" s="8">
        <f>IF(OR(G50="",H50="",H50&lt;=0),"",G50/H50)</f>
        <v/>
      </c>
      <c r="J50" s="9">
        <f>IF(D50="","",IF(G50="","первый замер",IF(G50&lt;0,"меньше прошлого — проверьте счётчик",IF(AND(I50&lt;&gt;"",I50&gt;24),"больше 24 м/ч в сутки — проверьте","ок"))))</f>
        <v/>
      </c>
      <c r="K50" s="5" t="n"/>
    </row>
    <row r="51">
      <c r="A51" s="4" t="n"/>
      <c r="B51" s="5" t="n"/>
      <c r="C51" s="5" t="n"/>
      <c r="D51" s="5" t="n"/>
      <c r="E51" s="5" t="n"/>
      <c r="F51" s="5" t="n"/>
      <c r="G51" s="6">
        <f>IF(OR(B51="",D51=""),"",IFERROR(D51-LOOKUP(2,1/($B$5:B50=B51),$D$5:D50),""))</f>
        <v/>
      </c>
      <c r="H51" s="7">
        <f>IF(OR(B51="",A51=""),"",IFERROR(A51-LOOKUP(2,1/($B$5:B50=B51),$A$5:A50),""))</f>
        <v/>
      </c>
      <c r="I51" s="8">
        <f>IF(OR(G51="",H51="",H51&lt;=0),"",G51/H51)</f>
        <v/>
      </c>
      <c r="J51" s="9">
        <f>IF(D51="","",IF(G51="","первый замер",IF(G51&lt;0,"меньше прошлого — проверьте счётчик",IF(AND(I51&lt;&gt;"",I51&gt;24),"больше 24 м/ч в сутки — проверьте","ок"))))</f>
        <v/>
      </c>
      <c r="K51" s="5" t="n"/>
    </row>
    <row r="52">
      <c r="A52" s="4" t="n"/>
      <c r="B52" s="5" t="n"/>
      <c r="C52" s="5" t="n"/>
      <c r="D52" s="5" t="n"/>
      <c r="E52" s="5" t="n"/>
      <c r="F52" s="5" t="n"/>
      <c r="G52" s="6">
        <f>IF(OR(B52="",D52=""),"",IFERROR(D52-LOOKUP(2,1/($B$5:B51=B52),$D$5:D51),""))</f>
        <v/>
      </c>
      <c r="H52" s="7">
        <f>IF(OR(B52="",A52=""),"",IFERROR(A52-LOOKUP(2,1/($B$5:B51=B52),$A$5:A51),""))</f>
        <v/>
      </c>
      <c r="I52" s="8">
        <f>IF(OR(G52="",H52="",H52&lt;=0),"",G52/H52)</f>
        <v/>
      </c>
      <c r="J52" s="9">
        <f>IF(D52="","",IF(G52="","первый замер",IF(G52&lt;0,"меньше прошлого — проверьте счётчик",IF(AND(I52&lt;&gt;"",I52&gt;24),"больше 24 м/ч в сутки — проверьте","ок"))))</f>
        <v/>
      </c>
      <c r="K52" s="5" t="n"/>
    </row>
    <row r="53">
      <c r="A53" s="4" t="n"/>
      <c r="B53" s="5" t="n"/>
      <c r="C53" s="5" t="n"/>
      <c r="D53" s="5" t="n"/>
      <c r="E53" s="5" t="n"/>
      <c r="F53" s="5" t="n"/>
      <c r="G53" s="6">
        <f>IF(OR(B53="",D53=""),"",IFERROR(D53-LOOKUP(2,1/($B$5:B52=B53),$D$5:D52),""))</f>
        <v/>
      </c>
      <c r="H53" s="7">
        <f>IF(OR(B53="",A53=""),"",IFERROR(A53-LOOKUP(2,1/($B$5:B52=B53),$A$5:A52),""))</f>
        <v/>
      </c>
      <c r="I53" s="8">
        <f>IF(OR(G53="",H53="",H53&lt;=0),"",G53/H53)</f>
        <v/>
      </c>
      <c r="J53" s="9">
        <f>IF(D53="","",IF(G53="","первый замер",IF(G53&lt;0,"меньше прошлого — проверьте счётчик",IF(AND(I53&lt;&gt;"",I53&gt;24),"больше 24 м/ч в сутки — проверьте","ок"))))</f>
        <v/>
      </c>
      <c r="K53" s="5" t="n"/>
    </row>
    <row r="54">
      <c r="A54" s="4" t="n"/>
      <c r="B54" s="5" t="n"/>
      <c r="C54" s="5" t="n"/>
      <c r="D54" s="5" t="n"/>
      <c r="E54" s="5" t="n"/>
      <c r="F54" s="5" t="n"/>
      <c r="G54" s="6">
        <f>IF(OR(B54="",D54=""),"",IFERROR(D54-LOOKUP(2,1/($B$5:B53=B54),$D$5:D53),""))</f>
        <v/>
      </c>
      <c r="H54" s="7">
        <f>IF(OR(B54="",A54=""),"",IFERROR(A54-LOOKUP(2,1/($B$5:B53=B54),$A$5:A53),""))</f>
        <v/>
      </c>
      <c r="I54" s="8">
        <f>IF(OR(G54="",H54="",H54&lt;=0),"",G54/H54)</f>
        <v/>
      </c>
      <c r="J54" s="9">
        <f>IF(D54="","",IF(G54="","первый замер",IF(G54&lt;0,"меньше прошлого — проверьте счётчик",IF(AND(I54&lt;&gt;"",I54&gt;24),"больше 24 м/ч в сутки — проверьте","ок"))))</f>
        <v/>
      </c>
      <c r="K54" s="5" t="n"/>
    </row>
    <row r="55">
      <c r="A55" s="4" t="n"/>
      <c r="B55" s="5" t="n"/>
      <c r="C55" s="5" t="n"/>
      <c r="D55" s="5" t="n"/>
      <c r="E55" s="5" t="n"/>
      <c r="F55" s="5" t="n"/>
      <c r="G55" s="6">
        <f>IF(OR(B55="",D55=""),"",IFERROR(D55-LOOKUP(2,1/($B$5:B54=B55),$D$5:D54),""))</f>
        <v/>
      </c>
      <c r="H55" s="7">
        <f>IF(OR(B55="",A55=""),"",IFERROR(A55-LOOKUP(2,1/($B$5:B54=B55),$A$5:A54),""))</f>
        <v/>
      </c>
      <c r="I55" s="8">
        <f>IF(OR(G55="",H55="",H55&lt;=0),"",G55/H55)</f>
        <v/>
      </c>
      <c r="J55" s="9">
        <f>IF(D55="","",IF(G55="","первый замер",IF(G55&lt;0,"меньше прошлого — проверьте счётчик",IF(AND(I55&lt;&gt;"",I55&gt;24),"больше 24 м/ч в сутки — проверьте","ок"))))</f>
        <v/>
      </c>
      <c r="K55" s="5" t="n"/>
    </row>
    <row r="56">
      <c r="A56" s="4" t="n"/>
      <c r="B56" s="5" t="n"/>
      <c r="C56" s="5" t="n"/>
      <c r="D56" s="5" t="n"/>
      <c r="E56" s="5" t="n"/>
      <c r="F56" s="5" t="n"/>
      <c r="G56" s="6">
        <f>IF(OR(B56="",D56=""),"",IFERROR(D56-LOOKUP(2,1/($B$5:B55=B56),$D$5:D55),""))</f>
        <v/>
      </c>
      <c r="H56" s="7">
        <f>IF(OR(B56="",A56=""),"",IFERROR(A56-LOOKUP(2,1/($B$5:B55=B56),$A$5:A55),""))</f>
        <v/>
      </c>
      <c r="I56" s="8">
        <f>IF(OR(G56="",H56="",H56&lt;=0),"",G56/H56)</f>
        <v/>
      </c>
      <c r="J56" s="9">
        <f>IF(D56="","",IF(G56="","первый замер",IF(G56&lt;0,"меньше прошлого — проверьте счётчик",IF(AND(I56&lt;&gt;"",I56&gt;24),"больше 24 м/ч в сутки — проверьте","ок"))))</f>
        <v/>
      </c>
      <c r="K56" s="5" t="n"/>
    </row>
    <row r="57">
      <c r="A57" s="4" t="n"/>
      <c r="B57" s="5" t="n"/>
      <c r="C57" s="5" t="n"/>
      <c r="D57" s="5" t="n"/>
      <c r="E57" s="5" t="n"/>
      <c r="F57" s="5" t="n"/>
      <c r="G57" s="6">
        <f>IF(OR(B57="",D57=""),"",IFERROR(D57-LOOKUP(2,1/($B$5:B56=B57),$D$5:D56),""))</f>
        <v/>
      </c>
      <c r="H57" s="7">
        <f>IF(OR(B57="",A57=""),"",IFERROR(A57-LOOKUP(2,1/($B$5:B56=B57),$A$5:A56),""))</f>
        <v/>
      </c>
      <c r="I57" s="8">
        <f>IF(OR(G57="",H57="",H57&lt;=0),"",G57/H57)</f>
        <v/>
      </c>
      <c r="J57" s="9">
        <f>IF(D57="","",IF(G57="","первый замер",IF(G57&lt;0,"меньше прошлого — проверьте счётчик",IF(AND(I57&lt;&gt;"",I57&gt;24),"больше 24 м/ч в сутки — проверьте","ок"))))</f>
        <v/>
      </c>
      <c r="K57" s="5" t="n"/>
    </row>
    <row r="58">
      <c r="A58" s="4" t="n"/>
      <c r="B58" s="5" t="n"/>
      <c r="C58" s="5" t="n"/>
      <c r="D58" s="5" t="n"/>
      <c r="E58" s="5" t="n"/>
      <c r="F58" s="5" t="n"/>
      <c r="G58" s="6">
        <f>IF(OR(B58="",D58=""),"",IFERROR(D58-LOOKUP(2,1/($B$5:B57=B58),$D$5:D57),""))</f>
        <v/>
      </c>
      <c r="H58" s="7">
        <f>IF(OR(B58="",A58=""),"",IFERROR(A58-LOOKUP(2,1/($B$5:B57=B58),$A$5:A57),""))</f>
        <v/>
      </c>
      <c r="I58" s="8">
        <f>IF(OR(G58="",H58="",H58&lt;=0),"",G58/H58)</f>
        <v/>
      </c>
      <c r="J58" s="9">
        <f>IF(D58="","",IF(G58="","первый замер",IF(G58&lt;0,"меньше прошлого — проверьте счётчик",IF(AND(I58&lt;&gt;"",I58&gt;24),"больше 24 м/ч в сутки — проверьте","ок"))))</f>
        <v/>
      </c>
      <c r="K58" s="5" t="n"/>
    </row>
    <row r="59">
      <c r="A59" s="4" t="n"/>
      <c r="B59" s="5" t="n"/>
      <c r="C59" s="5" t="n"/>
      <c r="D59" s="5" t="n"/>
      <c r="E59" s="5" t="n"/>
      <c r="F59" s="5" t="n"/>
      <c r="G59" s="6">
        <f>IF(OR(B59="",D59=""),"",IFERROR(D59-LOOKUP(2,1/($B$5:B58=B59),$D$5:D58),""))</f>
        <v/>
      </c>
      <c r="H59" s="7">
        <f>IF(OR(B59="",A59=""),"",IFERROR(A59-LOOKUP(2,1/($B$5:B58=B59),$A$5:A58),""))</f>
        <v/>
      </c>
      <c r="I59" s="8">
        <f>IF(OR(G59="",H59="",H59&lt;=0),"",G59/H59)</f>
        <v/>
      </c>
      <c r="J59" s="9">
        <f>IF(D59="","",IF(G59="","первый замер",IF(G59&lt;0,"меньше прошлого — проверьте счётчик",IF(AND(I59&lt;&gt;"",I59&gt;24),"больше 24 м/ч в сутки — проверьте","ок"))))</f>
        <v/>
      </c>
      <c r="K59" s="5" t="n"/>
    </row>
    <row r="60">
      <c r="A60" s="4" t="n"/>
      <c r="B60" s="5" t="n"/>
      <c r="C60" s="5" t="n"/>
      <c r="D60" s="5" t="n"/>
      <c r="E60" s="5" t="n"/>
      <c r="F60" s="5" t="n"/>
      <c r="G60" s="6">
        <f>IF(OR(B60="",D60=""),"",IFERROR(D60-LOOKUP(2,1/($B$5:B59=B60),$D$5:D59),""))</f>
        <v/>
      </c>
      <c r="H60" s="7">
        <f>IF(OR(B60="",A60=""),"",IFERROR(A60-LOOKUP(2,1/($B$5:B59=B60),$A$5:A59),""))</f>
        <v/>
      </c>
      <c r="I60" s="8">
        <f>IF(OR(G60="",H60="",H60&lt;=0),"",G60/H60)</f>
        <v/>
      </c>
      <c r="J60" s="9">
        <f>IF(D60="","",IF(G60="","первый замер",IF(G60&lt;0,"меньше прошлого — проверьте счётчик",IF(AND(I60&lt;&gt;"",I60&gt;24),"больше 24 м/ч в сутки — проверьте","ок"))))</f>
        <v/>
      </c>
      <c r="K60" s="5" t="n"/>
    </row>
    <row r="61">
      <c r="A61" s="4" t="n"/>
      <c r="B61" s="5" t="n"/>
      <c r="C61" s="5" t="n"/>
      <c r="D61" s="5" t="n"/>
      <c r="E61" s="5" t="n"/>
      <c r="F61" s="5" t="n"/>
      <c r="G61" s="6">
        <f>IF(OR(B61="",D61=""),"",IFERROR(D61-LOOKUP(2,1/($B$5:B60=B61),$D$5:D60),""))</f>
        <v/>
      </c>
      <c r="H61" s="7">
        <f>IF(OR(B61="",A61=""),"",IFERROR(A61-LOOKUP(2,1/($B$5:B60=B61),$A$5:A60),""))</f>
        <v/>
      </c>
      <c r="I61" s="8">
        <f>IF(OR(G61="",H61="",H61&lt;=0),"",G61/H61)</f>
        <v/>
      </c>
      <c r="J61" s="9">
        <f>IF(D61="","",IF(G61="","первый замер",IF(G61&lt;0,"меньше прошлого — проверьте счётчик",IF(AND(I61&lt;&gt;"",I61&gt;24),"больше 24 м/ч в сутки — проверьте","ок"))))</f>
        <v/>
      </c>
      <c r="K61" s="5" t="n"/>
    </row>
    <row r="62">
      <c r="A62" s="4" t="n"/>
      <c r="B62" s="5" t="n"/>
      <c r="C62" s="5" t="n"/>
      <c r="D62" s="5" t="n"/>
      <c r="E62" s="5" t="n"/>
      <c r="F62" s="5" t="n"/>
      <c r="G62" s="6">
        <f>IF(OR(B62="",D62=""),"",IFERROR(D62-LOOKUP(2,1/($B$5:B61=B62),$D$5:D61),""))</f>
        <v/>
      </c>
      <c r="H62" s="7">
        <f>IF(OR(B62="",A62=""),"",IFERROR(A62-LOOKUP(2,1/($B$5:B61=B62),$A$5:A61),""))</f>
        <v/>
      </c>
      <c r="I62" s="8">
        <f>IF(OR(G62="",H62="",H62&lt;=0),"",G62/H62)</f>
        <v/>
      </c>
      <c r="J62" s="9">
        <f>IF(D62="","",IF(G62="","первый замер",IF(G62&lt;0,"меньше прошлого — проверьте счётчик",IF(AND(I62&lt;&gt;"",I62&gt;24),"больше 24 м/ч в сутки — проверьте","ок"))))</f>
        <v/>
      </c>
      <c r="K62" s="5" t="n"/>
    </row>
    <row r="63">
      <c r="A63" s="4" t="n"/>
      <c r="B63" s="5" t="n"/>
      <c r="C63" s="5" t="n"/>
      <c r="D63" s="5" t="n"/>
      <c r="E63" s="5" t="n"/>
      <c r="F63" s="5" t="n"/>
      <c r="G63" s="6">
        <f>IF(OR(B63="",D63=""),"",IFERROR(D63-LOOKUP(2,1/($B$5:B62=B63),$D$5:D62),""))</f>
        <v/>
      </c>
      <c r="H63" s="7">
        <f>IF(OR(B63="",A63=""),"",IFERROR(A63-LOOKUP(2,1/($B$5:B62=B63),$A$5:A62),""))</f>
        <v/>
      </c>
      <c r="I63" s="8">
        <f>IF(OR(G63="",H63="",H63&lt;=0),"",G63/H63)</f>
        <v/>
      </c>
      <c r="J63" s="9">
        <f>IF(D63="","",IF(G63="","первый замер",IF(G63&lt;0,"меньше прошлого — проверьте счётчик",IF(AND(I63&lt;&gt;"",I63&gt;24),"больше 24 м/ч в сутки — проверьте","ок"))))</f>
        <v/>
      </c>
      <c r="K63" s="5" t="n"/>
    </row>
    <row r="64">
      <c r="A64" s="4" t="n"/>
      <c r="B64" s="5" t="n"/>
      <c r="C64" s="5" t="n"/>
      <c r="D64" s="5" t="n"/>
      <c r="E64" s="5" t="n"/>
      <c r="F64" s="5" t="n"/>
      <c r="G64" s="6">
        <f>IF(OR(B64="",D64=""),"",IFERROR(D64-LOOKUP(2,1/($B$5:B63=B64),$D$5:D63),""))</f>
        <v/>
      </c>
      <c r="H64" s="7">
        <f>IF(OR(B64="",A64=""),"",IFERROR(A64-LOOKUP(2,1/($B$5:B63=B64),$A$5:A63),""))</f>
        <v/>
      </c>
      <c r="I64" s="8">
        <f>IF(OR(G64="",H64="",H64&lt;=0),"",G64/H64)</f>
        <v/>
      </c>
      <c r="J64" s="9">
        <f>IF(D64="","",IF(G64="","первый замер",IF(G64&lt;0,"меньше прошлого — проверьте счётчик",IF(AND(I64&lt;&gt;"",I64&gt;24),"больше 24 м/ч в сутки — проверьте","ок"))))</f>
        <v/>
      </c>
      <c r="K64" s="5" t="n"/>
    </row>
    <row r="65">
      <c r="A65" s="4" t="n"/>
      <c r="B65" s="5" t="n"/>
      <c r="C65" s="5" t="n"/>
      <c r="D65" s="5" t="n"/>
      <c r="E65" s="5" t="n"/>
      <c r="F65" s="5" t="n"/>
      <c r="G65" s="6">
        <f>IF(OR(B65="",D65=""),"",IFERROR(D65-LOOKUP(2,1/($B$5:B64=B65),$D$5:D64),""))</f>
        <v/>
      </c>
      <c r="H65" s="7">
        <f>IF(OR(B65="",A65=""),"",IFERROR(A65-LOOKUP(2,1/($B$5:B64=B65),$A$5:A64),""))</f>
        <v/>
      </c>
      <c r="I65" s="8">
        <f>IF(OR(G65="",H65="",H65&lt;=0),"",G65/H65)</f>
        <v/>
      </c>
      <c r="J65" s="9">
        <f>IF(D65="","",IF(G65="","первый замер",IF(G65&lt;0,"меньше прошлого — проверьте счётчик",IF(AND(I65&lt;&gt;"",I65&gt;24),"больше 24 м/ч в сутки — проверьте","ок"))))</f>
        <v/>
      </c>
      <c r="K65" s="5" t="n"/>
    </row>
    <row r="66">
      <c r="A66" s="4" t="n"/>
      <c r="B66" s="5" t="n"/>
      <c r="C66" s="5" t="n"/>
      <c r="D66" s="5" t="n"/>
      <c r="E66" s="5" t="n"/>
      <c r="F66" s="5" t="n"/>
      <c r="G66" s="6">
        <f>IF(OR(B66="",D66=""),"",IFERROR(D66-LOOKUP(2,1/($B$5:B65=B66),$D$5:D65),""))</f>
        <v/>
      </c>
      <c r="H66" s="7">
        <f>IF(OR(B66="",A66=""),"",IFERROR(A66-LOOKUP(2,1/($B$5:B65=B66),$A$5:A65),""))</f>
        <v/>
      </c>
      <c r="I66" s="8">
        <f>IF(OR(G66="",H66="",H66&lt;=0),"",G66/H66)</f>
        <v/>
      </c>
      <c r="J66" s="9">
        <f>IF(D66="","",IF(G66="","первый замер",IF(G66&lt;0,"меньше прошлого — проверьте счётчик",IF(AND(I66&lt;&gt;"",I66&gt;24),"больше 24 м/ч в сутки — проверьте","ок"))))</f>
        <v/>
      </c>
      <c r="K66" s="5" t="n"/>
    </row>
    <row r="67">
      <c r="A67" s="4" t="n"/>
      <c r="B67" s="5" t="n"/>
      <c r="C67" s="5" t="n"/>
      <c r="D67" s="5" t="n"/>
      <c r="E67" s="5" t="n"/>
      <c r="F67" s="5" t="n"/>
      <c r="G67" s="6">
        <f>IF(OR(B67="",D67=""),"",IFERROR(D67-LOOKUP(2,1/($B$5:B66=B67),$D$5:D66),""))</f>
        <v/>
      </c>
      <c r="H67" s="7">
        <f>IF(OR(B67="",A67=""),"",IFERROR(A67-LOOKUP(2,1/($B$5:B66=B67),$A$5:A66),""))</f>
        <v/>
      </c>
      <c r="I67" s="8">
        <f>IF(OR(G67="",H67="",H67&lt;=0),"",G67/H67)</f>
        <v/>
      </c>
      <c r="J67" s="9">
        <f>IF(D67="","",IF(G67="","первый замер",IF(G67&lt;0,"меньше прошлого — проверьте счётчик",IF(AND(I67&lt;&gt;"",I67&gt;24),"больше 24 м/ч в сутки — проверьте","ок"))))</f>
        <v/>
      </c>
      <c r="K67" s="5" t="n"/>
    </row>
    <row r="68">
      <c r="A68" s="4" t="n"/>
      <c r="B68" s="5" t="n"/>
      <c r="C68" s="5" t="n"/>
      <c r="D68" s="5" t="n"/>
      <c r="E68" s="5" t="n"/>
      <c r="F68" s="5" t="n"/>
      <c r="G68" s="6">
        <f>IF(OR(B68="",D68=""),"",IFERROR(D68-LOOKUP(2,1/($B$5:B67=B68),$D$5:D67),""))</f>
        <v/>
      </c>
      <c r="H68" s="7">
        <f>IF(OR(B68="",A68=""),"",IFERROR(A68-LOOKUP(2,1/($B$5:B67=B68),$A$5:A67),""))</f>
        <v/>
      </c>
      <c r="I68" s="8">
        <f>IF(OR(G68="",H68="",H68&lt;=0),"",G68/H68)</f>
        <v/>
      </c>
      <c r="J68" s="9">
        <f>IF(D68="","",IF(G68="","первый замер",IF(G68&lt;0,"меньше прошлого — проверьте счётчик",IF(AND(I68&lt;&gt;"",I68&gt;24),"больше 24 м/ч в сутки — проверьте","ок"))))</f>
        <v/>
      </c>
      <c r="K68" s="5" t="n"/>
    </row>
    <row r="69">
      <c r="A69" s="4" t="n"/>
      <c r="B69" s="5" t="n"/>
      <c r="C69" s="5" t="n"/>
      <c r="D69" s="5" t="n"/>
      <c r="E69" s="5" t="n"/>
      <c r="F69" s="5" t="n"/>
      <c r="G69" s="6">
        <f>IF(OR(B69="",D69=""),"",IFERROR(D69-LOOKUP(2,1/($B$5:B68=B69),$D$5:D68),""))</f>
        <v/>
      </c>
      <c r="H69" s="7">
        <f>IF(OR(B69="",A69=""),"",IFERROR(A69-LOOKUP(2,1/($B$5:B68=B69),$A$5:A68),""))</f>
        <v/>
      </c>
      <c r="I69" s="8">
        <f>IF(OR(G69="",H69="",H69&lt;=0),"",G69/H69)</f>
        <v/>
      </c>
      <c r="J69" s="9">
        <f>IF(D69="","",IF(G69="","первый замер",IF(G69&lt;0,"меньше прошлого — проверьте счётчик",IF(AND(I69&lt;&gt;"",I69&gt;24),"больше 24 м/ч в сутки — проверьте","ок"))))</f>
        <v/>
      </c>
      <c r="K69" s="5" t="n"/>
    </row>
    <row r="70">
      <c r="A70" s="4" t="n"/>
      <c r="B70" s="5" t="n"/>
      <c r="C70" s="5" t="n"/>
      <c r="D70" s="5" t="n"/>
      <c r="E70" s="5" t="n"/>
      <c r="F70" s="5" t="n"/>
      <c r="G70" s="6">
        <f>IF(OR(B70="",D70=""),"",IFERROR(D70-LOOKUP(2,1/($B$5:B69=B70),$D$5:D69),""))</f>
        <v/>
      </c>
      <c r="H70" s="7">
        <f>IF(OR(B70="",A70=""),"",IFERROR(A70-LOOKUP(2,1/($B$5:B69=B70),$A$5:A69),""))</f>
        <v/>
      </c>
      <c r="I70" s="8">
        <f>IF(OR(G70="",H70="",H70&lt;=0),"",G70/H70)</f>
        <v/>
      </c>
      <c r="J70" s="9">
        <f>IF(D70="","",IF(G70="","первый замер",IF(G70&lt;0,"меньше прошлого — проверьте счётчик",IF(AND(I70&lt;&gt;"",I70&gt;24),"больше 24 м/ч в сутки — проверьте","ок"))))</f>
        <v/>
      </c>
      <c r="K70" s="5" t="n"/>
    </row>
    <row r="71">
      <c r="A71" s="4" t="n"/>
      <c r="B71" s="5" t="n"/>
      <c r="C71" s="5" t="n"/>
      <c r="D71" s="5" t="n"/>
      <c r="E71" s="5" t="n"/>
      <c r="F71" s="5" t="n"/>
      <c r="G71" s="6">
        <f>IF(OR(B71="",D71=""),"",IFERROR(D71-LOOKUP(2,1/($B$5:B70=B71),$D$5:D70),""))</f>
        <v/>
      </c>
      <c r="H71" s="7">
        <f>IF(OR(B71="",A71=""),"",IFERROR(A71-LOOKUP(2,1/($B$5:B70=B71),$A$5:A70),""))</f>
        <v/>
      </c>
      <c r="I71" s="8">
        <f>IF(OR(G71="",H71="",H71&lt;=0),"",G71/H71)</f>
        <v/>
      </c>
      <c r="J71" s="9">
        <f>IF(D71="","",IF(G71="","первый замер",IF(G71&lt;0,"меньше прошлого — проверьте счётчик",IF(AND(I71&lt;&gt;"",I71&gt;24),"больше 24 м/ч в сутки — проверьте","ок"))))</f>
        <v/>
      </c>
      <c r="K71" s="5" t="n"/>
    </row>
    <row r="72">
      <c r="A72" s="4" t="n"/>
      <c r="B72" s="5" t="n"/>
      <c r="C72" s="5" t="n"/>
      <c r="D72" s="5" t="n"/>
      <c r="E72" s="5" t="n"/>
      <c r="F72" s="5" t="n"/>
      <c r="G72" s="6">
        <f>IF(OR(B72="",D72=""),"",IFERROR(D72-LOOKUP(2,1/($B$5:B71=B72),$D$5:D71),""))</f>
        <v/>
      </c>
      <c r="H72" s="7">
        <f>IF(OR(B72="",A72=""),"",IFERROR(A72-LOOKUP(2,1/($B$5:B71=B72),$A$5:A71),""))</f>
        <v/>
      </c>
      <c r="I72" s="8">
        <f>IF(OR(G72="",H72="",H72&lt;=0),"",G72/H72)</f>
        <v/>
      </c>
      <c r="J72" s="9">
        <f>IF(D72="","",IF(G72="","первый замер",IF(G72&lt;0,"меньше прошлого — проверьте счётчик",IF(AND(I72&lt;&gt;"",I72&gt;24),"больше 24 м/ч в сутки — проверьте","ок"))))</f>
        <v/>
      </c>
      <c r="K72" s="5" t="n"/>
    </row>
    <row r="73">
      <c r="A73" s="4" t="n"/>
      <c r="B73" s="5" t="n"/>
      <c r="C73" s="5" t="n"/>
      <c r="D73" s="5" t="n"/>
      <c r="E73" s="5" t="n"/>
      <c r="F73" s="5" t="n"/>
      <c r="G73" s="6">
        <f>IF(OR(B73="",D73=""),"",IFERROR(D73-LOOKUP(2,1/($B$5:B72=B73),$D$5:D72),""))</f>
        <v/>
      </c>
      <c r="H73" s="7">
        <f>IF(OR(B73="",A73=""),"",IFERROR(A73-LOOKUP(2,1/($B$5:B72=B73),$A$5:A72),""))</f>
        <v/>
      </c>
      <c r="I73" s="8">
        <f>IF(OR(G73="",H73="",H73&lt;=0),"",G73/H73)</f>
        <v/>
      </c>
      <c r="J73" s="9">
        <f>IF(D73="","",IF(G73="","первый замер",IF(G73&lt;0,"меньше прошлого — проверьте счётчик",IF(AND(I73&lt;&gt;"",I73&gt;24),"больше 24 м/ч в сутки — проверьте","ок"))))</f>
        <v/>
      </c>
      <c r="K73" s="5" t="n"/>
    </row>
    <row r="74">
      <c r="A74" s="4" t="n"/>
      <c r="B74" s="5" t="n"/>
      <c r="C74" s="5" t="n"/>
      <c r="D74" s="5" t="n"/>
      <c r="E74" s="5" t="n"/>
      <c r="F74" s="5" t="n"/>
      <c r="G74" s="6">
        <f>IF(OR(B74="",D74=""),"",IFERROR(D74-LOOKUP(2,1/($B$5:B73=B74),$D$5:D73),""))</f>
        <v/>
      </c>
      <c r="H74" s="7">
        <f>IF(OR(B74="",A74=""),"",IFERROR(A74-LOOKUP(2,1/($B$5:B73=B74),$A$5:A73),""))</f>
        <v/>
      </c>
      <c r="I74" s="8">
        <f>IF(OR(G74="",H74="",H74&lt;=0),"",G74/H74)</f>
        <v/>
      </c>
      <c r="J74" s="9">
        <f>IF(D74="","",IF(G74="","первый замер",IF(G74&lt;0,"меньше прошлого — проверьте счётчик",IF(AND(I74&lt;&gt;"",I74&gt;24),"больше 24 м/ч в сутки — проверьте","ок"))))</f>
        <v/>
      </c>
      <c r="K74" s="5" t="n"/>
    </row>
    <row r="75">
      <c r="A75" s="4" t="n"/>
      <c r="B75" s="5" t="n"/>
      <c r="C75" s="5" t="n"/>
      <c r="D75" s="5" t="n"/>
      <c r="E75" s="5" t="n"/>
      <c r="F75" s="5" t="n"/>
      <c r="G75" s="6">
        <f>IF(OR(B75="",D75=""),"",IFERROR(D75-LOOKUP(2,1/($B$5:B74=B75),$D$5:D74),""))</f>
        <v/>
      </c>
      <c r="H75" s="7">
        <f>IF(OR(B75="",A75=""),"",IFERROR(A75-LOOKUP(2,1/($B$5:B74=B75),$A$5:A74),""))</f>
        <v/>
      </c>
      <c r="I75" s="8">
        <f>IF(OR(G75="",H75="",H75&lt;=0),"",G75/H75)</f>
        <v/>
      </c>
      <c r="J75" s="9">
        <f>IF(D75="","",IF(G75="","первый замер",IF(G75&lt;0,"меньше прошлого — проверьте счётчик",IF(AND(I75&lt;&gt;"",I75&gt;24),"больше 24 м/ч в сутки — проверьте","ок"))))</f>
        <v/>
      </c>
      <c r="K75" s="5" t="n"/>
    </row>
    <row r="76">
      <c r="A76" s="4" t="n"/>
      <c r="B76" s="5" t="n"/>
      <c r="C76" s="5" t="n"/>
      <c r="D76" s="5" t="n"/>
      <c r="E76" s="5" t="n"/>
      <c r="F76" s="5" t="n"/>
      <c r="G76" s="6">
        <f>IF(OR(B76="",D76=""),"",IFERROR(D76-LOOKUP(2,1/($B$5:B75=B76),$D$5:D75),""))</f>
        <v/>
      </c>
      <c r="H76" s="7">
        <f>IF(OR(B76="",A76=""),"",IFERROR(A76-LOOKUP(2,1/($B$5:B75=B76),$A$5:A75),""))</f>
        <v/>
      </c>
      <c r="I76" s="8">
        <f>IF(OR(G76="",H76="",H76&lt;=0),"",G76/H76)</f>
        <v/>
      </c>
      <c r="J76" s="9">
        <f>IF(D76="","",IF(G76="","первый замер",IF(G76&lt;0,"меньше прошлого — проверьте счётчик",IF(AND(I76&lt;&gt;"",I76&gt;24),"больше 24 м/ч в сутки — проверьте","ок"))))</f>
        <v/>
      </c>
      <c r="K76" s="5" t="n"/>
    </row>
    <row r="77">
      <c r="A77" s="4" t="n"/>
      <c r="B77" s="5" t="n"/>
      <c r="C77" s="5" t="n"/>
      <c r="D77" s="5" t="n"/>
      <c r="E77" s="5" t="n"/>
      <c r="F77" s="5" t="n"/>
      <c r="G77" s="6">
        <f>IF(OR(B77="",D77=""),"",IFERROR(D77-LOOKUP(2,1/($B$5:B76=B77),$D$5:D76),""))</f>
        <v/>
      </c>
      <c r="H77" s="7">
        <f>IF(OR(B77="",A77=""),"",IFERROR(A77-LOOKUP(2,1/($B$5:B76=B77),$A$5:A76),""))</f>
        <v/>
      </c>
      <c r="I77" s="8">
        <f>IF(OR(G77="",H77="",H77&lt;=0),"",G77/H77)</f>
        <v/>
      </c>
      <c r="J77" s="9">
        <f>IF(D77="","",IF(G77="","первый замер",IF(G77&lt;0,"меньше прошлого — проверьте счётчик",IF(AND(I77&lt;&gt;"",I77&gt;24),"больше 24 м/ч в сутки — проверьте","ок"))))</f>
        <v/>
      </c>
      <c r="K77" s="5" t="n"/>
    </row>
    <row r="78">
      <c r="A78" s="4" t="n"/>
      <c r="B78" s="5" t="n"/>
      <c r="C78" s="5" t="n"/>
      <c r="D78" s="5" t="n"/>
      <c r="E78" s="5" t="n"/>
      <c r="F78" s="5" t="n"/>
      <c r="G78" s="6">
        <f>IF(OR(B78="",D78=""),"",IFERROR(D78-LOOKUP(2,1/($B$5:B77=B78),$D$5:D77),""))</f>
        <v/>
      </c>
      <c r="H78" s="7">
        <f>IF(OR(B78="",A78=""),"",IFERROR(A78-LOOKUP(2,1/($B$5:B77=B78),$A$5:A77),""))</f>
        <v/>
      </c>
      <c r="I78" s="8">
        <f>IF(OR(G78="",H78="",H78&lt;=0),"",G78/H78)</f>
        <v/>
      </c>
      <c r="J78" s="9">
        <f>IF(D78="","",IF(G78="","первый замер",IF(G78&lt;0,"меньше прошлого — проверьте счётчик",IF(AND(I78&lt;&gt;"",I78&gt;24),"больше 24 м/ч в сутки — проверьте","ок"))))</f>
        <v/>
      </c>
      <c r="K78" s="5" t="n"/>
    </row>
    <row r="79">
      <c r="A79" s="4" t="n"/>
      <c r="B79" s="5" t="n"/>
      <c r="C79" s="5" t="n"/>
      <c r="D79" s="5" t="n"/>
      <c r="E79" s="5" t="n"/>
      <c r="F79" s="5" t="n"/>
      <c r="G79" s="6">
        <f>IF(OR(B79="",D79=""),"",IFERROR(D79-LOOKUP(2,1/($B$5:B78=B79),$D$5:D78),""))</f>
        <v/>
      </c>
      <c r="H79" s="7">
        <f>IF(OR(B79="",A79=""),"",IFERROR(A79-LOOKUP(2,1/($B$5:B78=B79),$A$5:A78),""))</f>
        <v/>
      </c>
      <c r="I79" s="8">
        <f>IF(OR(G79="",H79="",H79&lt;=0),"",G79/H79)</f>
        <v/>
      </c>
      <c r="J79" s="9">
        <f>IF(D79="","",IF(G79="","первый замер",IF(G79&lt;0,"меньше прошлого — проверьте счётчик",IF(AND(I79&lt;&gt;"",I79&gt;24),"больше 24 м/ч в сутки — проверьте","ок"))))</f>
        <v/>
      </c>
      <c r="K79" s="5" t="n"/>
    </row>
    <row r="80">
      <c r="A80" s="4" t="n"/>
      <c r="B80" s="5" t="n"/>
      <c r="C80" s="5" t="n"/>
      <c r="D80" s="5" t="n"/>
      <c r="E80" s="5" t="n"/>
      <c r="F80" s="5" t="n"/>
      <c r="G80" s="6">
        <f>IF(OR(B80="",D80=""),"",IFERROR(D80-LOOKUP(2,1/($B$5:B79=B80),$D$5:D79),""))</f>
        <v/>
      </c>
      <c r="H80" s="7">
        <f>IF(OR(B80="",A80=""),"",IFERROR(A80-LOOKUP(2,1/($B$5:B79=B80),$A$5:A79),""))</f>
        <v/>
      </c>
      <c r="I80" s="8">
        <f>IF(OR(G80="",H80="",H80&lt;=0),"",G80/H80)</f>
        <v/>
      </c>
      <c r="J80" s="9">
        <f>IF(D80="","",IF(G80="","первый замер",IF(G80&lt;0,"меньше прошлого — проверьте счётчик",IF(AND(I80&lt;&gt;"",I80&gt;24),"больше 24 м/ч в сутки — проверьте","ок"))))</f>
        <v/>
      </c>
      <c r="K80" s="5" t="n"/>
    </row>
    <row r="81">
      <c r="A81" s="4" t="n"/>
      <c r="B81" s="5" t="n"/>
      <c r="C81" s="5" t="n"/>
      <c r="D81" s="5" t="n"/>
      <c r="E81" s="5" t="n"/>
      <c r="F81" s="5" t="n"/>
      <c r="G81" s="6">
        <f>IF(OR(B81="",D81=""),"",IFERROR(D81-LOOKUP(2,1/($B$5:B80=B81),$D$5:D80),""))</f>
        <v/>
      </c>
      <c r="H81" s="7">
        <f>IF(OR(B81="",A81=""),"",IFERROR(A81-LOOKUP(2,1/($B$5:B80=B81),$A$5:A80),""))</f>
        <v/>
      </c>
      <c r="I81" s="8">
        <f>IF(OR(G81="",H81="",H81&lt;=0),"",G81/H81)</f>
        <v/>
      </c>
      <c r="J81" s="9">
        <f>IF(D81="","",IF(G81="","первый замер",IF(G81&lt;0,"меньше прошлого — проверьте счётчик",IF(AND(I81&lt;&gt;"",I81&gt;24),"больше 24 м/ч в сутки — проверьте","ок"))))</f>
        <v/>
      </c>
      <c r="K81" s="5" t="n"/>
    </row>
    <row r="82">
      <c r="A82" s="4" t="n"/>
      <c r="B82" s="5" t="n"/>
      <c r="C82" s="5" t="n"/>
      <c r="D82" s="5" t="n"/>
      <c r="E82" s="5" t="n"/>
      <c r="F82" s="5" t="n"/>
      <c r="G82" s="6">
        <f>IF(OR(B82="",D82=""),"",IFERROR(D82-LOOKUP(2,1/($B$5:B81=B82),$D$5:D81),""))</f>
        <v/>
      </c>
      <c r="H82" s="7">
        <f>IF(OR(B82="",A82=""),"",IFERROR(A82-LOOKUP(2,1/($B$5:B81=B82),$A$5:A81),""))</f>
        <v/>
      </c>
      <c r="I82" s="8">
        <f>IF(OR(G82="",H82="",H82&lt;=0),"",G82/H82)</f>
        <v/>
      </c>
      <c r="J82" s="9">
        <f>IF(D82="","",IF(G82="","первый замер",IF(G82&lt;0,"меньше прошлого — проверьте счётчик",IF(AND(I82&lt;&gt;"",I82&gt;24),"больше 24 м/ч в сутки — проверьте","ок"))))</f>
        <v/>
      </c>
      <c r="K82" s="5" t="n"/>
    </row>
    <row r="83">
      <c r="A83" s="4" t="n"/>
      <c r="B83" s="5" t="n"/>
      <c r="C83" s="5" t="n"/>
      <c r="D83" s="5" t="n"/>
      <c r="E83" s="5" t="n"/>
      <c r="F83" s="5" t="n"/>
      <c r="G83" s="6">
        <f>IF(OR(B83="",D83=""),"",IFERROR(D83-LOOKUP(2,1/($B$5:B82=B83),$D$5:D82),""))</f>
        <v/>
      </c>
      <c r="H83" s="7">
        <f>IF(OR(B83="",A83=""),"",IFERROR(A83-LOOKUP(2,1/($B$5:B82=B83),$A$5:A82),""))</f>
        <v/>
      </c>
      <c r="I83" s="8">
        <f>IF(OR(G83="",H83="",H83&lt;=0),"",G83/H83)</f>
        <v/>
      </c>
      <c r="J83" s="9">
        <f>IF(D83="","",IF(G83="","первый замер",IF(G83&lt;0,"меньше прошлого — проверьте счётчик",IF(AND(I83&lt;&gt;"",I83&gt;24),"больше 24 м/ч в сутки — проверьте","ок"))))</f>
        <v/>
      </c>
      <c r="K83" s="5" t="n"/>
    </row>
    <row r="84">
      <c r="A84" s="4" t="n"/>
      <c r="B84" s="5" t="n"/>
      <c r="C84" s="5" t="n"/>
      <c r="D84" s="5" t="n"/>
      <c r="E84" s="5" t="n"/>
      <c r="F84" s="5" t="n"/>
      <c r="G84" s="6">
        <f>IF(OR(B84="",D84=""),"",IFERROR(D84-LOOKUP(2,1/($B$5:B83=B84),$D$5:D83),""))</f>
        <v/>
      </c>
      <c r="H84" s="7">
        <f>IF(OR(B84="",A84=""),"",IFERROR(A84-LOOKUP(2,1/($B$5:B83=B84),$A$5:A83),""))</f>
        <v/>
      </c>
      <c r="I84" s="8">
        <f>IF(OR(G84="",H84="",H84&lt;=0),"",G84/H84)</f>
        <v/>
      </c>
      <c r="J84" s="9">
        <f>IF(D84="","",IF(G84="","первый замер",IF(G84&lt;0,"меньше прошлого — проверьте счётчик",IF(AND(I84&lt;&gt;"",I84&gt;24),"больше 24 м/ч в сутки — проверьте","ок"))))</f>
        <v/>
      </c>
      <c r="K84" s="5" t="n"/>
    </row>
    <row r="85">
      <c r="A85" s="4" t="n"/>
      <c r="B85" s="5" t="n"/>
      <c r="C85" s="5" t="n"/>
      <c r="D85" s="5" t="n"/>
      <c r="E85" s="5" t="n"/>
      <c r="F85" s="5" t="n"/>
      <c r="G85" s="6">
        <f>IF(OR(B85="",D85=""),"",IFERROR(D85-LOOKUP(2,1/($B$5:B84=B85),$D$5:D84),""))</f>
        <v/>
      </c>
      <c r="H85" s="7">
        <f>IF(OR(B85="",A85=""),"",IFERROR(A85-LOOKUP(2,1/($B$5:B84=B85),$A$5:A84),""))</f>
        <v/>
      </c>
      <c r="I85" s="8">
        <f>IF(OR(G85="",H85="",H85&lt;=0),"",G85/H85)</f>
        <v/>
      </c>
      <c r="J85" s="9">
        <f>IF(D85="","",IF(G85="","первый замер",IF(G85&lt;0,"меньше прошлого — проверьте счётчик",IF(AND(I85&lt;&gt;"",I85&gt;24),"больше 24 м/ч в сутки — проверьте","ок"))))</f>
        <v/>
      </c>
      <c r="K85" s="5" t="n"/>
    </row>
    <row r="86">
      <c r="A86" s="4" t="n"/>
      <c r="B86" s="5" t="n"/>
      <c r="C86" s="5" t="n"/>
      <c r="D86" s="5" t="n"/>
      <c r="E86" s="5" t="n"/>
      <c r="F86" s="5" t="n"/>
      <c r="G86" s="6">
        <f>IF(OR(B86="",D86=""),"",IFERROR(D86-LOOKUP(2,1/($B$5:B85=B86),$D$5:D85),""))</f>
        <v/>
      </c>
      <c r="H86" s="7">
        <f>IF(OR(B86="",A86=""),"",IFERROR(A86-LOOKUP(2,1/($B$5:B85=B86),$A$5:A85),""))</f>
        <v/>
      </c>
      <c r="I86" s="8">
        <f>IF(OR(G86="",H86="",H86&lt;=0),"",G86/H86)</f>
        <v/>
      </c>
      <c r="J86" s="9">
        <f>IF(D86="","",IF(G86="","первый замер",IF(G86&lt;0,"меньше прошлого — проверьте счётчик",IF(AND(I86&lt;&gt;"",I86&gt;24),"больше 24 м/ч в сутки — проверьте","ок"))))</f>
        <v/>
      </c>
      <c r="K86" s="5" t="n"/>
    </row>
    <row r="87">
      <c r="A87" s="4" t="n"/>
      <c r="B87" s="5" t="n"/>
      <c r="C87" s="5" t="n"/>
      <c r="D87" s="5" t="n"/>
      <c r="E87" s="5" t="n"/>
      <c r="F87" s="5" t="n"/>
      <c r="G87" s="6">
        <f>IF(OR(B87="",D87=""),"",IFERROR(D87-LOOKUP(2,1/($B$5:B86=B87),$D$5:D86),""))</f>
        <v/>
      </c>
      <c r="H87" s="7">
        <f>IF(OR(B87="",A87=""),"",IFERROR(A87-LOOKUP(2,1/($B$5:B86=B87),$A$5:A86),""))</f>
        <v/>
      </c>
      <c r="I87" s="8">
        <f>IF(OR(G87="",H87="",H87&lt;=0),"",G87/H87)</f>
        <v/>
      </c>
      <c r="J87" s="9">
        <f>IF(D87="","",IF(G87="","первый замер",IF(G87&lt;0,"меньше прошлого — проверьте счётчик",IF(AND(I87&lt;&gt;"",I87&gt;24),"больше 24 м/ч в сутки — проверьте","ок"))))</f>
        <v/>
      </c>
      <c r="K87" s="5" t="n"/>
    </row>
    <row r="88">
      <c r="A88" s="4" t="n"/>
      <c r="B88" s="5" t="n"/>
      <c r="C88" s="5" t="n"/>
      <c r="D88" s="5" t="n"/>
      <c r="E88" s="5" t="n"/>
      <c r="F88" s="5" t="n"/>
      <c r="G88" s="6">
        <f>IF(OR(B88="",D88=""),"",IFERROR(D88-LOOKUP(2,1/($B$5:B87=B88),$D$5:D87),""))</f>
        <v/>
      </c>
      <c r="H88" s="7">
        <f>IF(OR(B88="",A88=""),"",IFERROR(A88-LOOKUP(2,1/($B$5:B87=B88),$A$5:A87),""))</f>
        <v/>
      </c>
      <c r="I88" s="8">
        <f>IF(OR(G88="",H88="",H88&lt;=0),"",G88/H88)</f>
        <v/>
      </c>
      <c r="J88" s="9">
        <f>IF(D88="","",IF(G88="","первый замер",IF(G88&lt;0,"меньше прошлого — проверьте счётчик",IF(AND(I88&lt;&gt;"",I88&gt;24),"больше 24 м/ч в сутки — проверьте","ок"))))</f>
        <v/>
      </c>
      <c r="K88" s="5" t="n"/>
    </row>
    <row r="89">
      <c r="A89" s="4" t="n"/>
      <c r="B89" s="5" t="n"/>
      <c r="C89" s="5" t="n"/>
      <c r="D89" s="5" t="n"/>
      <c r="E89" s="5" t="n"/>
      <c r="F89" s="5" t="n"/>
      <c r="G89" s="6">
        <f>IF(OR(B89="",D89=""),"",IFERROR(D89-LOOKUP(2,1/($B$5:B88=B89),$D$5:D88),""))</f>
        <v/>
      </c>
      <c r="H89" s="7">
        <f>IF(OR(B89="",A89=""),"",IFERROR(A89-LOOKUP(2,1/($B$5:B88=B89),$A$5:A88),""))</f>
        <v/>
      </c>
      <c r="I89" s="8">
        <f>IF(OR(G89="",H89="",H89&lt;=0),"",G89/H89)</f>
        <v/>
      </c>
      <c r="J89" s="9">
        <f>IF(D89="","",IF(G89="","первый замер",IF(G89&lt;0,"меньше прошлого — проверьте счётчик",IF(AND(I89&lt;&gt;"",I89&gt;24),"больше 24 м/ч в сутки — проверьте","ок"))))</f>
        <v/>
      </c>
      <c r="K89" s="5" t="n"/>
    </row>
    <row r="90">
      <c r="A90" s="4" t="n"/>
      <c r="B90" s="5" t="n"/>
      <c r="C90" s="5" t="n"/>
      <c r="D90" s="5" t="n"/>
      <c r="E90" s="5" t="n"/>
      <c r="F90" s="5" t="n"/>
      <c r="G90" s="6">
        <f>IF(OR(B90="",D90=""),"",IFERROR(D90-LOOKUP(2,1/($B$5:B89=B90),$D$5:D89),""))</f>
        <v/>
      </c>
      <c r="H90" s="7">
        <f>IF(OR(B90="",A90=""),"",IFERROR(A90-LOOKUP(2,1/($B$5:B89=B90),$A$5:A89),""))</f>
        <v/>
      </c>
      <c r="I90" s="8">
        <f>IF(OR(G90="",H90="",H90&lt;=0),"",G90/H90)</f>
        <v/>
      </c>
      <c r="J90" s="9">
        <f>IF(D90="","",IF(G90="","первый замер",IF(G90&lt;0,"меньше прошлого — проверьте счётчик",IF(AND(I90&lt;&gt;"",I90&gt;24),"больше 24 м/ч в сутки — проверьте","ок"))))</f>
        <v/>
      </c>
      <c r="K90" s="5" t="n"/>
    </row>
    <row r="91">
      <c r="A91" s="4" t="n"/>
      <c r="B91" s="5" t="n"/>
      <c r="C91" s="5" t="n"/>
      <c r="D91" s="5" t="n"/>
      <c r="E91" s="5" t="n"/>
      <c r="F91" s="5" t="n"/>
      <c r="G91" s="6">
        <f>IF(OR(B91="",D91=""),"",IFERROR(D91-LOOKUP(2,1/($B$5:B90=B91),$D$5:D90),""))</f>
        <v/>
      </c>
      <c r="H91" s="7">
        <f>IF(OR(B91="",A91=""),"",IFERROR(A91-LOOKUP(2,1/($B$5:B90=B91),$A$5:A90),""))</f>
        <v/>
      </c>
      <c r="I91" s="8">
        <f>IF(OR(G91="",H91="",H91&lt;=0),"",G91/H91)</f>
        <v/>
      </c>
      <c r="J91" s="9">
        <f>IF(D91="","",IF(G91="","первый замер",IF(G91&lt;0,"меньше прошлого — проверьте счётчик",IF(AND(I91&lt;&gt;"",I91&gt;24),"больше 24 м/ч в сутки — проверьте","ок"))))</f>
        <v/>
      </c>
      <c r="K91" s="5" t="n"/>
    </row>
    <row r="92">
      <c r="A92" s="4" t="n"/>
      <c r="B92" s="5" t="n"/>
      <c r="C92" s="5" t="n"/>
      <c r="D92" s="5" t="n"/>
      <c r="E92" s="5" t="n"/>
      <c r="F92" s="5" t="n"/>
      <c r="G92" s="6">
        <f>IF(OR(B92="",D92=""),"",IFERROR(D92-LOOKUP(2,1/($B$5:B91=B92),$D$5:D91),""))</f>
        <v/>
      </c>
      <c r="H92" s="7">
        <f>IF(OR(B92="",A92=""),"",IFERROR(A92-LOOKUP(2,1/($B$5:B91=B92),$A$5:A91),""))</f>
        <v/>
      </c>
      <c r="I92" s="8">
        <f>IF(OR(G92="",H92="",H92&lt;=0),"",G92/H92)</f>
        <v/>
      </c>
      <c r="J92" s="9">
        <f>IF(D92="","",IF(G92="","первый замер",IF(G92&lt;0,"меньше прошлого — проверьте счётчик",IF(AND(I92&lt;&gt;"",I92&gt;24),"больше 24 м/ч в сутки — проверьте","ок"))))</f>
        <v/>
      </c>
      <c r="K92" s="5" t="n"/>
    </row>
    <row r="93">
      <c r="A93" s="4" t="n"/>
      <c r="B93" s="5" t="n"/>
      <c r="C93" s="5" t="n"/>
      <c r="D93" s="5" t="n"/>
      <c r="E93" s="5" t="n"/>
      <c r="F93" s="5" t="n"/>
      <c r="G93" s="6">
        <f>IF(OR(B93="",D93=""),"",IFERROR(D93-LOOKUP(2,1/($B$5:B92=B93),$D$5:D92),""))</f>
        <v/>
      </c>
      <c r="H93" s="7">
        <f>IF(OR(B93="",A93=""),"",IFERROR(A93-LOOKUP(2,1/($B$5:B92=B93),$A$5:A92),""))</f>
        <v/>
      </c>
      <c r="I93" s="8">
        <f>IF(OR(G93="",H93="",H93&lt;=0),"",G93/H93)</f>
        <v/>
      </c>
      <c r="J93" s="9">
        <f>IF(D93="","",IF(G93="","первый замер",IF(G93&lt;0,"меньше прошлого — проверьте счётчик",IF(AND(I93&lt;&gt;"",I93&gt;24),"больше 24 м/ч в сутки — проверьте","ок"))))</f>
        <v/>
      </c>
      <c r="K93" s="5" t="n"/>
    </row>
    <row r="94">
      <c r="A94" s="4" t="n"/>
      <c r="B94" s="5" t="n"/>
      <c r="C94" s="5" t="n"/>
      <c r="D94" s="5" t="n"/>
      <c r="E94" s="5" t="n"/>
      <c r="F94" s="5" t="n"/>
      <c r="G94" s="6">
        <f>IF(OR(B94="",D94=""),"",IFERROR(D94-LOOKUP(2,1/($B$5:B93=B94),$D$5:D93),""))</f>
        <v/>
      </c>
      <c r="H94" s="7">
        <f>IF(OR(B94="",A94=""),"",IFERROR(A94-LOOKUP(2,1/($B$5:B93=B94),$A$5:A93),""))</f>
        <v/>
      </c>
      <c r="I94" s="8">
        <f>IF(OR(G94="",H94="",H94&lt;=0),"",G94/H94)</f>
        <v/>
      </c>
      <c r="J94" s="9">
        <f>IF(D94="","",IF(G94="","первый замер",IF(G94&lt;0,"меньше прошлого — проверьте счётчик",IF(AND(I94&lt;&gt;"",I94&gt;24),"больше 24 м/ч в сутки — проверьте","ок"))))</f>
        <v/>
      </c>
      <c r="K94" s="5" t="n"/>
    </row>
    <row r="95">
      <c r="A95" s="4" t="n"/>
      <c r="B95" s="5" t="n"/>
      <c r="C95" s="5" t="n"/>
      <c r="D95" s="5" t="n"/>
      <c r="E95" s="5" t="n"/>
      <c r="F95" s="5" t="n"/>
      <c r="G95" s="6">
        <f>IF(OR(B95="",D95=""),"",IFERROR(D95-LOOKUP(2,1/($B$5:B94=B95),$D$5:D94),""))</f>
        <v/>
      </c>
      <c r="H95" s="7">
        <f>IF(OR(B95="",A95=""),"",IFERROR(A95-LOOKUP(2,1/($B$5:B94=B95),$A$5:A94),""))</f>
        <v/>
      </c>
      <c r="I95" s="8">
        <f>IF(OR(G95="",H95="",H95&lt;=0),"",G95/H95)</f>
        <v/>
      </c>
      <c r="J95" s="9">
        <f>IF(D95="","",IF(G95="","первый замер",IF(G95&lt;0,"меньше прошлого — проверьте счётчик",IF(AND(I95&lt;&gt;"",I95&gt;24),"больше 24 м/ч в сутки — проверьте","ок"))))</f>
        <v/>
      </c>
      <c r="K95" s="5" t="n"/>
    </row>
    <row r="96">
      <c r="A96" s="4" t="n"/>
      <c r="B96" s="5" t="n"/>
      <c r="C96" s="5" t="n"/>
      <c r="D96" s="5" t="n"/>
      <c r="E96" s="5" t="n"/>
      <c r="F96" s="5" t="n"/>
      <c r="G96" s="6">
        <f>IF(OR(B96="",D96=""),"",IFERROR(D96-LOOKUP(2,1/($B$5:B95=B96),$D$5:D95),""))</f>
        <v/>
      </c>
      <c r="H96" s="7">
        <f>IF(OR(B96="",A96=""),"",IFERROR(A96-LOOKUP(2,1/($B$5:B95=B96),$A$5:A95),""))</f>
        <v/>
      </c>
      <c r="I96" s="8">
        <f>IF(OR(G96="",H96="",H96&lt;=0),"",G96/H96)</f>
        <v/>
      </c>
      <c r="J96" s="9">
        <f>IF(D96="","",IF(G96="","первый замер",IF(G96&lt;0,"меньше прошлого — проверьте счётчик",IF(AND(I96&lt;&gt;"",I96&gt;24),"больше 24 м/ч в сутки — проверьте","ок"))))</f>
        <v/>
      </c>
      <c r="K96" s="5" t="n"/>
    </row>
    <row r="97">
      <c r="A97" s="4" t="n"/>
      <c r="B97" s="5" t="n"/>
      <c r="C97" s="5" t="n"/>
      <c r="D97" s="5" t="n"/>
      <c r="E97" s="5" t="n"/>
      <c r="F97" s="5" t="n"/>
      <c r="G97" s="6">
        <f>IF(OR(B97="",D97=""),"",IFERROR(D97-LOOKUP(2,1/($B$5:B96=B97),$D$5:D96),""))</f>
        <v/>
      </c>
      <c r="H97" s="7">
        <f>IF(OR(B97="",A97=""),"",IFERROR(A97-LOOKUP(2,1/($B$5:B96=B97),$A$5:A96),""))</f>
        <v/>
      </c>
      <c r="I97" s="8">
        <f>IF(OR(G97="",H97="",H97&lt;=0),"",G97/H97)</f>
        <v/>
      </c>
      <c r="J97" s="9">
        <f>IF(D97="","",IF(G97="","первый замер",IF(G97&lt;0,"меньше прошлого — проверьте счётчик",IF(AND(I97&lt;&gt;"",I97&gt;24),"больше 24 м/ч в сутки — проверьте","ок"))))</f>
        <v/>
      </c>
      <c r="K97" s="5" t="n"/>
    </row>
    <row r="98">
      <c r="A98" s="4" t="n"/>
      <c r="B98" s="5" t="n"/>
      <c r="C98" s="5" t="n"/>
      <c r="D98" s="5" t="n"/>
      <c r="E98" s="5" t="n"/>
      <c r="F98" s="5" t="n"/>
      <c r="G98" s="6">
        <f>IF(OR(B98="",D98=""),"",IFERROR(D98-LOOKUP(2,1/($B$5:B97=B98),$D$5:D97),""))</f>
        <v/>
      </c>
      <c r="H98" s="7">
        <f>IF(OR(B98="",A98=""),"",IFERROR(A98-LOOKUP(2,1/($B$5:B97=B98),$A$5:A97),""))</f>
        <v/>
      </c>
      <c r="I98" s="8">
        <f>IF(OR(G98="",H98="",H98&lt;=0),"",G98/H98)</f>
        <v/>
      </c>
      <c r="J98" s="9">
        <f>IF(D98="","",IF(G98="","первый замер",IF(G98&lt;0,"меньше прошлого — проверьте счётчик",IF(AND(I98&lt;&gt;"",I98&gt;24),"больше 24 м/ч в сутки — проверьте","ок"))))</f>
        <v/>
      </c>
      <c r="K98" s="5" t="n"/>
    </row>
    <row r="99">
      <c r="A99" s="4" t="n"/>
      <c r="B99" s="5" t="n"/>
      <c r="C99" s="5" t="n"/>
      <c r="D99" s="5" t="n"/>
      <c r="E99" s="5" t="n"/>
      <c r="F99" s="5" t="n"/>
      <c r="G99" s="6">
        <f>IF(OR(B99="",D99=""),"",IFERROR(D99-LOOKUP(2,1/($B$5:B98=B99),$D$5:D98),""))</f>
        <v/>
      </c>
      <c r="H99" s="7">
        <f>IF(OR(B99="",A99=""),"",IFERROR(A99-LOOKUP(2,1/($B$5:B98=B99),$A$5:A98),""))</f>
        <v/>
      </c>
      <c r="I99" s="8">
        <f>IF(OR(G99="",H99="",H99&lt;=0),"",G99/H99)</f>
        <v/>
      </c>
      <c r="J99" s="9">
        <f>IF(D99="","",IF(G99="","первый замер",IF(G99&lt;0,"меньше прошлого — проверьте счётчик",IF(AND(I99&lt;&gt;"",I99&gt;24),"больше 24 м/ч в сутки — проверьте","ок"))))</f>
        <v/>
      </c>
      <c r="K99" s="5" t="n"/>
    </row>
    <row r="100">
      <c r="A100" s="4" t="n"/>
      <c r="B100" s="5" t="n"/>
      <c r="C100" s="5" t="n"/>
      <c r="D100" s="5" t="n"/>
      <c r="E100" s="5" t="n"/>
      <c r="F100" s="5" t="n"/>
      <c r="G100" s="6">
        <f>IF(OR(B100="",D100=""),"",IFERROR(D100-LOOKUP(2,1/($B$5:B99=B100),$D$5:D99),""))</f>
        <v/>
      </c>
      <c r="H100" s="7">
        <f>IF(OR(B100="",A100=""),"",IFERROR(A100-LOOKUP(2,1/($B$5:B99=B100),$A$5:A99),""))</f>
        <v/>
      </c>
      <c r="I100" s="8">
        <f>IF(OR(G100="",H100="",H100&lt;=0),"",G100/H100)</f>
        <v/>
      </c>
      <c r="J100" s="9">
        <f>IF(D100="","",IF(G100="","первый замер",IF(G100&lt;0,"меньше прошлого — проверьте счётчик",IF(AND(I100&lt;&gt;"",I100&gt;24),"больше 24 м/ч в сутки — проверьте","ок"))))</f>
        <v/>
      </c>
      <c r="K100" s="5" t="n"/>
    </row>
    <row r="101">
      <c r="A101" s="4" t="n"/>
      <c r="B101" s="5" t="n"/>
      <c r="C101" s="5" t="n"/>
      <c r="D101" s="5" t="n"/>
      <c r="E101" s="5" t="n"/>
      <c r="F101" s="5" t="n"/>
      <c r="G101" s="6">
        <f>IF(OR(B101="",D101=""),"",IFERROR(D101-LOOKUP(2,1/($B$5:B100=B101),$D$5:D100),""))</f>
        <v/>
      </c>
      <c r="H101" s="7">
        <f>IF(OR(B101="",A101=""),"",IFERROR(A101-LOOKUP(2,1/($B$5:B100=B101),$A$5:A100),""))</f>
        <v/>
      </c>
      <c r="I101" s="8">
        <f>IF(OR(G101="",H101="",H101&lt;=0),"",G101/H101)</f>
        <v/>
      </c>
      <c r="J101" s="9">
        <f>IF(D101="","",IF(G101="","первый замер",IF(G101&lt;0,"меньше прошлого — проверьте счётчик",IF(AND(I101&lt;&gt;"",I101&gt;24),"больше 24 м/ч в сутки — проверьте","ок"))))</f>
        <v/>
      </c>
      <c r="K101" s="5" t="n"/>
    </row>
    <row r="102">
      <c r="A102" s="4" t="n"/>
      <c r="B102" s="5" t="n"/>
      <c r="C102" s="5" t="n"/>
      <c r="D102" s="5" t="n"/>
      <c r="E102" s="5" t="n"/>
      <c r="F102" s="5" t="n"/>
      <c r="G102" s="6">
        <f>IF(OR(B102="",D102=""),"",IFERROR(D102-LOOKUP(2,1/($B$5:B101=B102),$D$5:D101),""))</f>
        <v/>
      </c>
      <c r="H102" s="7">
        <f>IF(OR(B102="",A102=""),"",IFERROR(A102-LOOKUP(2,1/($B$5:B101=B102),$A$5:A101),""))</f>
        <v/>
      </c>
      <c r="I102" s="8">
        <f>IF(OR(G102="",H102="",H102&lt;=0),"",G102/H102)</f>
        <v/>
      </c>
      <c r="J102" s="9">
        <f>IF(D102="","",IF(G102="","первый замер",IF(G102&lt;0,"меньше прошлого — проверьте счётчик",IF(AND(I102&lt;&gt;"",I102&gt;24),"больше 24 м/ч в сутки — проверьте","ок"))))</f>
        <v/>
      </c>
      <c r="K102" s="5" t="n"/>
    </row>
    <row r="103">
      <c r="A103" s="4" t="n"/>
      <c r="B103" s="5" t="n"/>
      <c r="C103" s="5" t="n"/>
      <c r="D103" s="5" t="n"/>
      <c r="E103" s="5" t="n"/>
      <c r="F103" s="5" t="n"/>
      <c r="G103" s="6">
        <f>IF(OR(B103="",D103=""),"",IFERROR(D103-LOOKUP(2,1/($B$5:B102=B103),$D$5:D102),""))</f>
        <v/>
      </c>
      <c r="H103" s="7">
        <f>IF(OR(B103="",A103=""),"",IFERROR(A103-LOOKUP(2,1/($B$5:B102=B103),$A$5:A102),""))</f>
        <v/>
      </c>
      <c r="I103" s="8">
        <f>IF(OR(G103="",H103="",H103&lt;=0),"",G103/H103)</f>
        <v/>
      </c>
      <c r="J103" s="9">
        <f>IF(D103="","",IF(G103="","первый замер",IF(G103&lt;0,"меньше прошлого — проверьте счётчик",IF(AND(I103&lt;&gt;"",I103&gt;24),"больше 24 м/ч в сутки — проверьте","ок"))))</f>
        <v/>
      </c>
      <c r="K103" s="5" t="n"/>
    </row>
    <row r="104">
      <c r="A104" s="4" t="n"/>
      <c r="B104" s="5" t="n"/>
      <c r="C104" s="5" t="n"/>
      <c r="D104" s="5" t="n"/>
      <c r="E104" s="5" t="n"/>
      <c r="F104" s="5" t="n"/>
      <c r="G104" s="6">
        <f>IF(OR(B104="",D104=""),"",IFERROR(D104-LOOKUP(2,1/($B$5:B103=B104),$D$5:D103),""))</f>
        <v/>
      </c>
      <c r="H104" s="7">
        <f>IF(OR(B104="",A104=""),"",IFERROR(A104-LOOKUP(2,1/($B$5:B103=B104),$A$5:A103),""))</f>
        <v/>
      </c>
      <c r="I104" s="8">
        <f>IF(OR(G104="",H104="",H104&lt;=0),"",G104/H104)</f>
        <v/>
      </c>
      <c r="J104" s="9">
        <f>IF(D104="","",IF(G104="","первый замер",IF(G104&lt;0,"меньше прошлого — проверьте счётчик",IF(AND(I104&lt;&gt;"",I104&gt;24),"больше 24 м/ч в сутки — проверьте","ок"))))</f>
        <v/>
      </c>
      <c r="K104" s="5" t="n"/>
    </row>
    <row r="105">
      <c r="A105" s="4" t="n"/>
      <c r="B105" s="5" t="n"/>
      <c r="C105" s="5" t="n"/>
      <c r="D105" s="5" t="n"/>
      <c r="E105" s="5" t="n"/>
      <c r="F105" s="5" t="n"/>
      <c r="G105" s="6">
        <f>IF(OR(B105="",D105=""),"",IFERROR(D105-LOOKUP(2,1/($B$5:B104=B105),$D$5:D104),""))</f>
        <v/>
      </c>
      <c r="H105" s="7">
        <f>IF(OR(B105="",A105=""),"",IFERROR(A105-LOOKUP(2,1/($B$5:B104=B105),$A$5:A104),""))</f>
        <v/>
      </c>
      <c r="I105" s="8">
        <f>IF(OR(G105="",H105="",H105&lt;=0),"",G105/H105)</f>
        <v/>
      </c>
      <c r="J105" s="9">
        <f>IF(D105="","",IF(G105="","первый замер",IF(G105&lt;0,"меньше прошлого — проверьте счётчик",IF(AND(I105&lt;&gt;"",I105&gt;24),"больше 24 м/ч в сутки — проверьте","ок"))))</f>
        <v/>
      </c>
      <c r="K105" s="5" t="n"/>
    </row>
    <row r="106">
      <c r="A106" s="4" t="n"/>
      <c r="B106" s="5" t="n"/>
      <c r="C106" s="5" t="n"/>
      <c r="D106" s="5" t="n"/>
      <c r="E106" s="5" t="n"/>
      <c r="F106" s="5" t="n"/>
      <c r="G106" s="6">
        <f>IF(OR(B106="",D106=""),"",IFERROR(D106-LOOKUP(2,1/($B$5:B105=B106),$D$5:D105),""))</f>
        <v/>
      </c>
      <c r="H106" s="7">
        <f>IF(OR(B106="",A106=""),"",IFERROR(A106-LOOKUP(2,1/($B$5:B105=B106),$A$5:A105),""))</f>
        <v/>
      </c>
      <c r="I106" s="8">
        <f>IF(OR(G106="",H106="",H106&lt;=0),"",G106/H106)</f>
        <v/>
      </c>
      <c r="J106" s="9">
        <f>IF(D106="","",IF(G106="","первый замер",IF(G106&lt;0,"меньше прошлого — проверьте счётчик",IF(AND(I106&lt;&gt;"",I106&gt;24),"больше 24 м/ч в сутки — проверьте","ок"))))</f>
        <v/>
      </c>
      <c r="K106" s="5" t="n"/>
    </row>
    <row r="107">
      <c r="A107" s="4" t="n"/>
      <c r="B107" s="5" t="n"/>
      <c r="C107" s="5" t="n"/>
      <c r="D107" s="5" t="n"/>
      <c r="E107" s="5" t="n"/>
      <c r="F107" s="5" t="n"/>
      <c r="G107" s="6">
        <f>IF(OR(B107="",D107=""),"",IFERROR(D107-LOOKUP(2,1/($B$5:B106=B107),$D$5:D106),""))</f>
        <v/>
      </c>
      <c r="H107" s="7">
        <f>IF(OR(B107="",A107=""),"",IFERROR(A107-LOOKUP(2,1/($B$5:B106=B107),$A$5:A106),""))</f>
        <v/>
      </c>
      <c r="I107" s="8">
        <f>IF(OR(G107="",H107="",H107&lt;=0),"",G107/H107)</f>
        <v/>
      </c>
      <c r="J107" s="9">
        <f>IF(D107="","",IF(G107="","первый замер",IF(G107&lt;0,"меньше прошлого — проверьте счётчик",IF(AND(I107&lt;&gt;"",I107&gt;24),"больше 24 м/ч в сутки — проверьте","ок"))))</f>
        <v/>
      </c>
      <c r="K107" s="5" t="n"/>
    </row>
    <row r="108">
      <c r="A108" s="4" t="n"/>
      <c r="B108" s="5" t="n"/>
      <c r="C108" s="5" t="n"/>
      <c r="D108" s="5" t="n"/>
      <c r="E108" s="5" t="n"/>
      <c r="F108" s="5" t="n"/>
      <c r="G108" s="6">
        <f>IF(OR(B108="",D108=""),"",IFERROR(D108-LOOKUP(2,1/($B$5:B107=B108),$D$5:D107),""))</f>
        <v/>
      </c>
      <c r="H108" s="7">
        <f>IF(OR(B108="",A108=""),"",IFERROR(A108-LOOKUP(2,1/($B$5:B107=B108),$A$5:A107),""))</f>
        <v/>
      </c>
      <c r="I108" s="8">
        <f>IF(OR(G108="",H108="",H108&lt;=0),"",G108/H108)</f>
        <v/>
      </c>
      <c r="J108" s="9">
        <f>IF(D108="","",IF(G108="","первый замер",IF(G108&lt;0,"меньше прошлого — проверьте счётчик",IF(AND(I108&lt;&gt;"",I108&gt;24),"больше 24 м/ч в сутки — проверьте","ок"))))</f>
        <v/>
      </c>
      <c r="K108" s="5" t="n"/>
    </row>
    <row r="109">
      <c r="A109" s="4" t="n"/>
      <c r="B109" s="5" t="n"/>
      <c r="C109" s="5" t="n"/>
      <c r="D109" s="5" t="n"/>
      <c r="E109" s="5" t="n"/>
      <c r="F109" s="5" t="n"/>
      <c r="G109" s="6">
        <f>IF(OR(B109="",D109=""),"",IFERROR(D109-LOOKUP(2,1/($B$5:B108=B109),$D$5:D108),""))</f>
        <v/>
      </c>
      <c r="H109" s="7">
        <f>IF(OR(B109="",A109=""),"",IFERROR(A109-LOOKUP(2,1/($B$5:B108=B109),$A$5:A108),""))</f>
        <v/>
      </c>
      <c r="I109" s="8">
        <f>IF(OR(G109="",H109="",H109&lt;=0),"",G109/H109)</f>
        <v/>
      </c>
      <c r="J109" s="9">
        <f>IF(D109="","",IF(G109="","первый замер",IF(G109&lt;0,"меньше прошлого — проверьте счётчик",IF(AND(I109&lt;&gt;"",I109&gt;24),"больше 24 м/ч в сутки — проверьте","ок"))))</f>
        <v/>
      </c>
      <c r="K109" s="5" t="n"/>
    </row>
    <row r="110">
      <c r="A110" s="4" t="n"/>
      <c r="B110" s="5" t="n"/>
      <c r="C110" s="5" t="n"/>
      <c r="D110" s="5" t="n"/>
      <c r="E110" s="5" t="n"/>
      <c r="F110" s="5" t="n"/>
      <c r="G110" s="6">
        <f>IF(OR(B110="",D110=""),"",IFERROR(D110-LOOKUP(2,1/($B$5:B109=B110),$D$5:D109),""))</f>
        <v/>
      </c>
      <c r="H110" s="7">
        <f>IF(OR(B110="",A110=""),"",IFERROR(A110-LOOKUP(2,1/($B$5:B109=B110),$A$5:A109),""))</f>
        <v/>
      </c>
      <c r="I110" s="8">
        <f>IF(OR(G110="",H110="",H110&lt;=0),"",G110/H110)</f>
        <v/>
      </c>
      <c r="J110" s="9">
        <f>IF(D110="","",IF(G110="","первый замер",IF(G110&lt;0,"меньше прошлого — проверьте счётчик",IF(AND(I110&lt;&gt;"",I110&gt;24),"больше 24 м/ч в сутки — проверьте","ок"))))</f>
        <v/>
      </c>
      <c r="K110" s="5" t="n"/>
    </row>
    <row r="111">
      <c r="A111" s="4" t="n"/>
      <c r="B111" s="5" t="n"/>
      <c r="C111" s="5" t="n"/>
      <c r="D111" s="5" t="n"/>
      <c r="E111" s="5" t="n"/>
      <c r="F111" s="5" t="n"/>
      <c r="G111" s="6">
        <f>IF(OR(B111="",D111=""),"",IFERROR(D111-LOOKUP(2,1/($B$5:B110=B111),$D$5:D110),""))</f>
        <v/>
      </c>
      <c r="H111" s="7">
        <f>IF(OR(B111="",A111=""),"",IFERROR(A111-LOOKUP(2,1/($B$5:B110=B111),$A$5:A110),""))</f>
        <v/>
      </c>
      <c r="I111" s="8">
        <f>IF(OR(G111="",H111="",H111&lt;=0),"",G111/H111)</f>
        <v/>
      </c>
      <c r="J111" s="9">
        <f>IF(D111="","",IF(G111="","первый замер",IF(G111&lt;0,"меньше прошлого — проверьте счётчик",IF(AND(I111&lt;&gt;"",I111&gt;24),"больше 24 м/ч в сутки — проверьте","ок"))))</f>
        <v/>
      </c>
      <c r="K111" s="5" t="n"/>
    </row>
    <row r="112">
      <c r="A112" s="4" t="n"/>
      <c r="B112" s="5" t="n"/>
      <c r="C112" s="5" t="n"/>
      <c r="D112" s="5" t="n"/>
      <c r="E112" s="5" t="n"/>
      <c r="F112" s="5" t="n"/>
      <c r="G112" s="6">
        <f>IF(OR(B112="",D112=""),"",IFERROR(D112-LOOKUP(2,1/($B$5:B111=B112),$D$5:D111),""))</f>
        <v/>
      </c>
      <c r="H112" s="7">
        <f>IF(OR(B112="",A112=""),"",IFERROR(A112-LOOKUP(2,1/($B$5:B111=B112),$A$5:A111),""))</f>
        <v/>
      </c>
      <c r="I112" s="8">
        <f>IF(OR(G112="",H112="",H112&lt;=0),"",G112/H112)</f>
        <v/>
      </c>
      <c r="J112" s="9">
        <f>IF(D112="","",IF(G112="","первый замер",IF(G112&lt;0,"меньше прошлого — проверьте счётчик",IF(AND(I112&lt;&gt;"",I112&gt;24),"больше 24 м/ч в сутки — проверьте","ок"))))</f>
        <v/>
      </c>
      <c r="K112" s="5" t="n"/>
    </row>
    <row r="113">
      <c r="A113" s="4" t="n"/>
      <c r="B113" s="5" t="n"/>
      <c r="C113" s="5" t="n"/>
      <c r="D113" s="5" t="n"/>
      <c r="E113" s="5" t="n"/>
      <c r="F113" s="5" t="n"/>
      <c r="G113" s="6">
        <f>IF(OR(B113="",D113=""),"",IFERROR(D113-LOOKUP(2,1/($B$5:B112=B113),$D$5:D112),""))</f>
        <v/>
      </c>
      <c r="H113" s="7">
        <f>IF(OR(B113="",A113=""),"",IFERROR(A113-LOOKUP(2,1/($B$5:B112=B113),$A$5:A112),""))</f>
        <v/>
      </c>
      <c r="I113" s="8">
        <f>IF(OR(G113="",H113="",H113&lt;=0),"",G113/H113)</f>
        <v/>
      </c>
      <c r="J113" s="9">
        <f>IF(D113="","",IF(G113="","первый замер",IF(G113&lt;0,"меньше прошлого — проверьте счётчик",IF(AND(I113&lt;&gt;"",I113&gt;24),"больше 24 м/ч в сутки — проверьте","ок"))))</f>
        <v/>
      </c>
      <c r="K113" s="5" t="n"/>
    </row>
    <row r="114">
      <c r="A114" s="4" t="n"/>
      <c r="B114" s="5" t="n"/>
      <c r="C114" s="5" t="n"/>
      <c r="D114" s="5" t="n"/>
      <c r="E114" s="5" t="n"/>
      <c r="F114" s="5" t="n"/>
      <c r="G114" s="6">
        <f>IF(OR(B114="",D114=""),"",IFERROR(D114-LOOKUP(2,1/($B$5:B113=B114),$D$5:D113),""))</f>
        <v/>
      </c>
      <c r="H114" s="7">
        <f>IF(OR(B114="",A114=""),"",IFERROR(A114-LOOKUP(2,1/($B$5:B113=B114),$A$5:A113),""))</f>
        <v/>
      </c>
      <c r="I114" s="8">
        <f>IF(OR(G114="",H114="",H114&lt;=0),"",G114/H114)</f>
        <v/>
      </c>
      <c r="J114" s="9">
        <f>IF(D114="","",IF(G114="","первый замер",IF(G114&lt;0,"меньше прошлого — проверьте счётчик",IF(AND(I114&lt;&gt;"",I114&gt;24),"больше 24 м/ч в сутки — проверьте","ок"))))</f>
        <v/>
      </c>
      <c r="K114" s="5" t="n"/>
    </row>
    <row r="115">
      <c r="A115" s="4" t="n"/>
      <c r="B115" s="5" t="n"/>
      <c r="C115" s="5" t="n"/>
      <c r="D115" s="5" t="n"/>
      <c r="E115" s="5" t="n"/>
      <c r="F115" s="5" t="n"/>
      <c r="G115" s="6">
        <f>IF(OR(B115="",D115=""),"",IFERROR(D115-LOOKUP(2,1/($B$5:B114=B115),$D$5:D114),""))</f>
        <v/>
      </c>
      <c r="H115" s="7">
        <f>IF(OR(B115="",A115=""),"",IFERROR(A115-LOOKUP(2,1/($B$5:B114=B115),$A$5:A114),""))</f>
        <v/>
      </c>
      <c r="I115" s="8">
        <f>IF(OR(G115="",H115="",H115&lt;=0),"",G115/H115)</f>
        <v/>
      </c>
      <c r="J115" s="9">
        <f>IF(D115="","",IF(G115="","первый замер",IF(G115&lt;0,"меньше прошлого — проверьте счётчик",IF(AND(I115&lt;&gt;"",I115&gt;24),"больше 24 м/ч в сутки — проверьте","ок"))))</f>
        <v/>
      </c>
      <c r="K115" s="5" t="n"/>
    </row>
    <row r="116">
      <c r="A116" s="4" t="n"/>
      <c r="B116" s="5" t="n"/>
      <c r="C116" s="5" t="n"/>
      <c r="D116" s="5" t="n"/>
      <c r="E116" s="5" t="n"/>
      <c r="F116" s="5" t="n"/>
      <c r="G116" s="6">
        <f>IF(OR(B116="",D116=""),"",IFERROR(D116-LOOKUP(2,1/($B$5:B115=B116),$D$5:D115),""))</f>
        <v/>
      </c>
      <c r="H116" s="7">
        <f>IF(OR(B116="",A116=""),"",IFERROR(A116-LOOKUP(2,1/($B$5:B115=B116),$A$5:A115),""))</f>
        <v/>
      </c>
      <c r="I116" s="8">
        <f>IF(OR(G116="",H116="",H116&lt;=0),"",G116/H116)</f>
        <v/>
      </c>
      <c r="J116" s="9">
        <f>IF(D116="","",IF(G116="","первый замер",IF(G116&lt;0,"меньше прошлого — проверьте счётчик",IF(AND(I116&lt;&gt;"",I116&gt;24),"больше 24 м/ч в сутки — проверьте","ок"))))</f>
        <v/>
      </c>
      <c r="K116" s="5" t="n"/>
    </row>
    <row r="117">
      <c r="A117" s="4" t="n"/>
      <c r="B117" s="5" t="n"/>
      <c r="C117" s="5" t="n"/>
      <c r="D117" s="5" t="n"/>
      <c r="E117" s="5" t="n"/>
      <c r="F117" s="5" t="n"/>
      <c r="G117" s="6">
        <f>IF(OR(B117="",D117=""),"",IFERROR(D117-LOOKUP(2,1/($B$5:B116=B117),$D$5:D116),""))</f>
        <v/>
      </c>
      <c r="H117" s="7">
        <f>IF(OR(B117="",A117=""),"",IFERROR(A117-LOOKUP(2,1/($B$5:B116=B117),$A$5:A116),""))</f>
        <v/>
      </c>
      <c r="I117" s="8">
        <f>IF(OR(G117="",H117="",H117&lt;=0),"",G117/H117)</f>
        <v/>
      </c>
      <c r="J117" s="9">
        <f>IF(D117="","",IF(G117="","первый замер",IF(G117&lt;0,"меньше прошлого — проверьте счётчик",IF(AND(I117&lt;&gt;"",I117&gt;24),"больше 24 м/ч в сутки — проверьте","ок"))))</f>
        <v/>
      </c>
      <c r="K117" s="5" t="n"/>
    </row>
    <row r="118">
      <c r="A118" s="4" t="n"/>
      <c r="B118" s="5" t="n"/>
      <c r="C118" s="5" t="n"/>
      <c r="D118" s="5" t="n"/>
      <c r="E118" s="5" t="n"/>
      <c r="F118" s="5" t="n"/>
      <c r="G118" s="6">
        <f>IF(OR(B118="",D118=""),"",IFERROR(D118-LOOKUP(2,1/($B$5:B117=B118),$D$5:D117),""))</f>
        <v/>
      </c>
      <c r="H118" s="7">
        <f>IF(OR(B118="",A118=""),"",IFERROR(A118-LOOKUP(2,1/($B$5:B117=B118),$A$5:A117),""))</f>
        <v/>
      </c>
      <c r="I118" s="8">
        <f>IF(OR(G118="",H118="",H118&lt;=0),"",G118/H118)</f>
        <v/>
      </c>
      <c r="J118" s="9">
        <f>IF(D118="","",IF(G118="","первый замер",IF(G118&lt;0,"меньше прошлого — проверьте счётчик",IF(AND(I118&lt;&gt;"",I118&gt;24),"больше 24 м/ч в сутки — проверьте","ок"))))</f>
        <v/>
      </c>
      <c r="K118" s="5" t="n"/>
    </row>
    <row r="119">
      <c r="A119" s="4" t="n"/>
      <c r="B119" s="5" t="n"/>
      <c r="C119" s="5" t="n"/>
      <c r="D119" s="5" t="n"/>
      <c r="E119" s="5" t="n"/>
      <c r="F119" s="5" t="n"/>
      <c r="G119" s="6">
        <f>IF(OR(B119="",D119=""),"",IFERROR(D119-LOOKUP(2,1/($B$5:B118=B119),$D$5:D118),""))</f>
        <v/>
      </c>
      <c r="H119" s="7">
        <f>IF(OR(B119="",A119=""),"",IFERROR(A119-LOOKUP(2,1/($B$5:B118=B119),$A$5:A118),""))</f>
        <v/>
      </c>
      <c r="I119" s="8">
        <f>IF(OR(G119="",H119="",H119&lt;=0),"",G119/H119)</f>
        <v/>
      </c>
      <c r="J119" s="9">
        <f>IF(D119="","",IF(G119="","первый замер",IF(G119&lt;0,"меньше прошлого — проверьте счётчик",IF(AND(I119&lt;&gt;"",I119&gt;24),"больше 24 м/ч в сутки — проверьте","ок"))))</f>
        <v/>
      </c>
      <c r="K119" s="5" t="n"/>
    </row>
    <row r="120">
      <c r="A120" s="4" t="n"/>
      <c r="B120" s="5" t="n"/>
      <c r="C120" s="5" t="n"/>
      <c r="D120" s="5" t="n"/>
      <c r="E120" s="5" t="n"/>
      <c r="F120" s="5" t="n"/>
      <c r="G120" s="6">
        <f>IF(OR(B120="",D120=""),"",IFERROR(D120-LOOKUP(2,1/($B$5:B119=B120),$D$5:D119),""))</f>
        <v/>
      </c>
      <c r="H120" s="7">
        <f>IF(OR(B120="",A120=""),"",IFERROR(A120-LOOKUP(2,1/($B$5:B119=B120),$A$5:A119),""))</f>
        <v/>
      </c>
      <c r="I120" s="8">
        <f>IF(OR(G120="",H120="",H120&lt;=0),"",G120/H120)</f>
        <v/>
      </c>
      <c r="J120" s="9">
        <f>IF(D120="","",IF(G120="","первый замер",IF(G120&lt;0,"меньше прошлого — проверьте счётчик",IF(AND(I120&lt;&gt;"",I120&gt;24),"больше 24 м/ч в сутки — проверьте","ок"))))</f>
        <v/>
      </c>
      <c r="K120" s="5" t="n"/>
    </row>
    <row r="121">
      <c r="A121" s="4" t="n"/>
      <c r="B121" s="5" t="n"/>
      <c r="C121" s="5" t="n"/>
      <c r="D121" s="5" t="n"/>
      <c r="E121" s="5" t="n"/>
      <c r="F121" s="5" t="n"/>
      <c r="G121" s="6">
        <f>IF(OR(B121="",D121=""),"",IFERROR(D121-LOOKUP(2,1/($B$5:B120=B121),$D$5:D120),""))</f>
        <v/>
      </c>
      <c r="H121" s="7">
        <f>IF(OR(B121="",A121=""),"",IFERROR(A121-LOOKUP(2,1/($B$5:B120=B121),$A$5:A120),""))</f>
        <v/>
      </c>
      <c r="I121" s="8">
        <f>IF(OR(G121="",H121="",H121&lt;=0),"",G121/H121)</f>
        <v/>
      </c>
      <c r="J121" s="9">
        <f>IF(D121="","",IF(G121="","первый замер",IF(G121&lt;0,"меньше прошлого — проверьте счётчик",IF(AND(I121&lt;&gt;"",I121&gt;24),"больше 24 м/ч в сутки — проверьте","ок"))))</f>
        <v/>
      </c>
      <c r="K121" s="5" t="n"/>
    </row>
    <row r="122">
      <c r="A122" s="4" t="n"/>
      <c r="B122" s="5" t="n"/>
      <c r="C122" s="5" t="n"/>
      <c r="D122" s="5" t="n"/>
      <c r="E122" s="5" t="n"/>
      <c r="F122" s="5" t="n"/>
      <c r="G122" s="6">
        <f>IF(OR(B122="",D122=""),"",IFERROR(D122-LOOKUP(2,1/($B$5:B121=B122),$D$5:D121),""))</f>
        <v/>
      </c>
      <c r="H122" s="7">
        <f>IF(OR(B122="",A122=""),"",IFERROR(A122-LOOKUP(2,1/($B$5:B121=B122),$A$5:A121),""))</f>
        <v/>
      </c>
      <c r="I122" s="8">
        <f>IF(OR(G122="",H122="",H122&lt;=0),"",G122/H122)</f>
        <v/>
      </c>
      <c r="J122" s="9">
        <f>IF(D122="","",IF(G122="","первый замер",IF(G122&lt;0,"меньше прошлого — проверьте счётчик",IF(AND(I122&lt;&gt;"",I122&gt;24),"больше 24 м/ч в сутки — проверьте","ок"))))</f>
        <v/>
      </c>
      <c r="K122" s="5" t="n"/>
    </row>
    <row r="123">
      <c r="A123" s="4" t="n"/>
      <c r="B123" s="5" t="n"/>
      <c r="C123" s="5" t="n"/>
      <c r="D123" s="5" t="n"/>
      <c r="E123" s="5" t="n"/>
      <c r="F123" s="5" t="n"/>
      <c r="G123" s="6">
        <f>IF(OR(B123="",D123=""),"",IFERROR(D123-LOOKUP(2,1/($B$5:B122=B123),$D$5:D122),""))</f>
        <v/>
      </c>
      <c r="H123" s="7">
        <f>IF(OR(B123="",A123=""),"",IFERROR(A123-LOOKUP(2,1/($B$5:B122=B123),$A$5:A122),""))</f>
        <v/>
      </c>
      <c r="I123" s="8">
        <f>IF(OR(G123="",H123="",H123&lt;=0),"",G123/H123)</f>
        <v/>
      </c>
      <c r="J123" s="9">
        <f>IF(D123="","",IF(G123="","первый замер",IF(G123&lt;0,"меньше прошлого — проверьте счётчик",IF(AND(I123&lt;&gt;"",I123&gt;24),"больше 24 м/ч в сутки — проверьте","ок"))))</f>
        <v/>
      </c>
      <c r="K123" s="5" t="n"/>
    </row>
    <row r="124">
      <c r="A124" s="4" t="n"/>
      <c r="B124" s="5" t="n"/>
      <c r="C124" s="5" t="n"/>
      <c r="D124" s="5" t="n"/>
      <c r="E124" s="5" t="n"/>
      <c r="F124" s="5" t="n"/>
      <c r="G124" s="6">
        <f>IF(OR(B124="",D124=""),"",IFERROR(D124-LOOKUP(2,1/($B$5:B123=B124),$D$5:D123),""))</f>
        <v/>
      </c>
      <c r="H124" s="7">
        <f>IF(OR(B124="",A124=""),"",IFERROR(A124-LOOKUP(2,1/($B$5:B123=B124),$A$5:A123),""))</f>
        <v/>
      </c>
      <c r="I124" s="8">
        <f>IF(OR(G124="",H124="",H124&lt;=0),"",G124/H124)</f>
        <v/>
      </c>
      <c r="J124" s="9">
        <f>IF(D124="","",IF(G124="","первый замер",IF(G124&lt;0,"меньше прошлого — проверьте счётчик",IF(AND(I124&lt;&gt;"",I124&gt;24),"больше 24 м/ч в сутки — проверьте","ок"))))</f>
        <v/>
      </c>
      <c r="K124" s="5" t="n"/>
    </row>
    <row r="125">
      <c r="A125" s="4" t="n"/>
      <c r="B125" s="5" t="n"/>
      <c r="C125" s="5" t="n"/>
      <c r="D125" s="5" t="n"/>
      <c r="E125" s="5" t="n"/>
      <c r="F125" s="5" t="n"/>
      <c r="G125" s="6">
        <f>IF(OR(B125="",D125=""),"",IFERROR(D125-LOOKUP(2,1/($B$5:B124=B125),$D$5:D124),""))</f>
        <v/>
      </c>
      <c r="H125" s="7">
        <f>IF(OR(B125="",A125=""),"",IFERROR(A125-LOOKUP(2,1/($B$5:B124=B125),$A$5:A124),""))</f>
        <v/>
      </c>
      <c r="I125" s="8">
        <f>IF(OR(G125="",H125="",H125&lt;=0),"",G125/H125)</f>
        <v/>
      </c>
      <c r="J125" s="9">
        <f>IF(D125="","",IF(G125="","первый замер",IF(G125&lt;0,"меньше прошлого — проверьте счётчик",IF(AND(I125&lt;&gt;"",I125&gt;24),"больше 24 м/ч в сутки — проверьте","ок"))))</f>
        <v/>
      </c>
      <c r="K125" s="5" t="n"/>
    </row>
    <row r="126">
      <c r="A126" s="4" t="n"/>
      <c r="B126" s="5" t="n"/>
      <c r="C126" s="5" t="n"/>
      <c r="D126" s="5" t="n"/>
      <c r="E126" s="5" t="n"/>
      <c r="F126" s="5" t="n"/>
      <c r="G126" s="6">
        <f>IF(OR(B126="",D126=""),"",IFERROR(D126-LOOKUP(2,1/($B$5:B125=B126),$D$5:D125),""))</f>
        <v/>
      </c>
      <c r="H126" s="7">
        <f>IF(OR(B126="",A126=""),"",IFERROR(A126-LOOKUP(2,1/($B$5:B125=B126),$A$5:A125),""))</f>
        <v/>
      </c>
      <c r="I126" s="8">
        <f>IF(OR(G126="",H126="",H126&lt;=0),"",G126/H126)</f>
        <v/>
      </c>
      <c r="J126" s="9">
        <f>IF(D126="","",IF(G126="","первый замер",IF(G126&lt;0,"меньше прошлого — проверьте счётчик",IF(AND(I126&lt;&gt;"",I126&gt;24),"больше 24 м/ч в сутки — проверьте","ок"))))</f>
        <v/>
      </c>
      <c r="K126" s="5" t="n"/>
    </row>
    <row r="127">
      <c r="A127" s="4" t="n"/>
      <c r="B127" s="5" t="n"/>
      <c r="C127" s="5" t="n"/>
      <c r="D127" s="5" t="n"/>
      <c r="E127" s="5" t="n"/>
      <c r="F127" s="5" t="n"/>
      <c r="G127" s="6">
        <f>IF(OR(B127="",D127=""),"",IFERROR(D127-LOOKUP(2,1/($B$5:B126=B127),$D$5:D126),""))</f>
        <v/>
      </c>
      <c r="H127" s="7">
        <f>IF(OR(B127="",A127=""),"",IFERROR(A127-LOOKUP(2,1/($B$5:B126=B127),$A$5:A126),""))</f>
        <v/>
      </c>
      <c r="I127" s="8">
        <f>IF(OR(G127="",H127="",H127&lt;=0),"",G127/H127)</f>
        <v/>
      </c>
      <c r="J127" s="9">
        <f>IF(D127="","",IF(G127="","первый замер",IF(G127&lt;0,"меньше прошлого — проверьте счётчик",IF(AND(I127&lt;&gt;"",I127&gt;24),"больше 24 м/ч в сутки — проверьте","ок"))))</f>
        <v/>
      </c>
      <c r="K127" s="5" t="n"/>
    </row>
    <row r="128">
      <c r="A128" s="4" t="n"/>
      <c r="B128" s="5" t="n"/>
      <c r="C128" s="5" t="n"/>
      <c r="D128" s="5" t="n"/>
      <c r="E128" s="5" t="n"/>
      <c r="F128" s="5" t="n"/>
      <c r="G128" s="6">
        <f>IF(OR(B128="",D128=""),"",IFERROR(D128-LOOKUP(2,1/($B$5:B127=B128),$D$5:D127),""))</f>
        <v/>
      </c>
      <c r="H128" s="7">
        <f>IF(OR(B128="",A128=""),"",IFERROR(A128-LOOKUP(2,1/($B$5:B127=B128),$A$5:A127),""))</f>
        <v/>
      </c>
      <c r="I128" s="8">
        <f>IF(OR(G128="",H128="",H128&lt;=0),"",G128/H128)</f>
        <v/>
      </c>
      <c r="J128" s="9">
        <f>IF(D128="","",IF(G128="","первый замер",IF(G128&lt;0,"меньше прошлого — проверьте счётчик",IF(AND(I128&lt;&gt;"",I128&gt;24),"больше 24 м/ч в сутки — проверьте","ок"))))</f>
        <v/>
      </c>
      <c r="K128" s="5" t="n"/>
    </row>
    <row r="129">
      <c r="A129" s="4" t="n"/>
      <c r="B129" s="5" t="n"/>
      <c r="C129" s="5" t="n"/>
      <c r="D129" s="5" t="n"/>
      <c r="E129" s="5" t="n"/>
      <c r="F129" s="5" t="n"/>
      <c r="G129" s="6">
        <f>IF(OR(B129="",D129=""),"",IFERROR(D129-LOOKUP(2,1/($B$5:B128=B129),$D$5:D128),""))</f>
        <v/>
      </c>
      <c r="H129" s="7">
        <f>IF(OR(B129="",A129=""),"",IFERROR(A129-LOOKUP(2,1/($B$5:B128=B129),$A$5:A128),""))</f>
        <v/>
      </c>
      <c r="I129" s="8">
        <f>IF(OR(G129="",H129="",H129&lt;=0),"",G129/H129)</f>
        <v/>
      </c>
      <c r="J129" s="9">
        <f>IF(D129="","",IF(G129="","первый замер",IF(G129&lt;0,"меньше прошлого — проверьте счётчик",IF(AND(I129&lt;&gt;"",I129&gt;24),"больше 24 м/ч в сутки — проверьте","ок"))))</f>
        <v/>
      </c>
      <c r="K129" s="5" t="n"/>
    </row>
    <row r="130">
      <c r="A130" s="4" t="n"/>
      <c r="B130" s="5" t="n"/>
      <c r="C130" s="5" t="n"/>
      <c r="D130" s="5" t="n"/>
      <c r="E130" s="5" t="n"/>
      <c r="F130" s="5" t="n"/>
      <c r="G130" s="6">
        <f>IF(OR(B130="",D130=""),"",IFERROR(D130-LOOKUP(2,1/($B$5:B129=B130),$D$5:D129),""))</f>
        <v/>
      </c>
      <c r="H130" s="7">
        <f>IF(OR(B130="",A130=""),"",IFERROR(A130-LOOKUP(2,1/($B$5:B129=B130),$A$5:A129),""))</f>
        <v/>
      </c>
      <c r="I130" s="8">
        <f>IF(OR(G130="",H130="",H130&lt;=0),"",G130/H130)</f>
        <v/>
      </c>
      <c r="J130" s="9">
        <f>IF(D130="","",IF(G130="","первый замер",IF(G130&lt;0,"меньше прошлого — проверьте счётчик",IF(AND(I130&lt;&gt;"",I130&gt;24),"больше 24 м/ч в сутки — проверьте","ок"))))</f>
        <v/>
      </c>
      <c r="K130" s="5" t="n"/>
    </row>
    <row r="131">
      <c r="A131" s="4" t="n"/>
      <c r="B131" s="5" t="n"/>
      <c r="C131" s="5" t="n"/>
      <c r="D131" s="5" t="n"/>
      <c r="E131" s="5" t="n"/>
      <c r="F131" s="5" t="n"/>
      <c r="G131" s="6">
        <f>IF(OR(B131="",D131=""),"",IFERROR(D131-LOOKUP(2,1/($B$5:B130=B131),$D$5:D130),""))</f>
        <v/>
      </c>
      <c r="H131" s="7">
        <f>IF(OR(B131="",A131=""),"",IFERROR(A131-LOOKUP(2,1/($B$5:B130=B131),$A$5:A130),""))</f>
        <v/>
      </c>
      <c r="I131" s="8">
        <f>IF(OR(G131="",H131="",H131&lt;=0),"",G131/H131)</f>
        <v/>
      </c>
      <c r="J131" s="9">
        <f>IF(D131="","",IF(G131="","первый замер",IF(G131&lt;0,"меньше прошлого — проверьте счётчик",IF(AND(I131&lt;&gt;"",I131&gt;24),"больше 24 м/ч в сутки — проверьте","ок"))))</f>
        <v/>
      </c>
      <c r="K131" s="5" t="n"/>
    </row>
    <row r="132">
      <c r="A132" s="4" t="n"/>
      <c r="B132" s="5" t="n"/>
      <c r="C132" s="5" t="n"/>
      <c r="D132" s="5" t="n"/>
      <c r="E132" s="5" t="n"/>
      <c r="F132" s="5" t="n"/>
      <c r="G132" s="6">
        <f>IF(OR(B132="",D132=""),"",IFERROR(D132-LOOKUP(2,1/($B$5:B131=B132),$D$5:D131),""))</f>
        <v/>
      </c>
      <c r="H132" s="7">
        <f>IF(OR(B132="",A132=""),"",IFERROR(A132-LOOKUP(2,1/($B$5:B131=B132),$A$5:A131),""))</f>
        <v/>
      </c>
      <c r="I132" s="8">
        <f>IF(OR(G132="",H132="",H132&lt;=0),"",G132/H132)</f>
        <v/>
      </c>
      <c r="J132" s="9">
        <f>IF(D132="","",IF(G132="","первый замер",IF(G132&lt;0,"меньше прошлого — проверьте счётчик",IF(AND(I132&lt;&gt;"",I132&gt;24),"больше 24 м/ч в сутки — проверьте","ок"))))</f>
        <v/>
      </c>
      <c r="K132" s="5" t="n"/>
    </row>
    <row r="133">
      <c r="A133" s="4" t="n"/>
      <c r="B133" s="5" t="n"/>
      <c r="C133" s="5" t="n"/>
      <c r="D133" s="5" t="n"/>
      <c r="E133" s="5" t="n"/>
      <c r="F133" s="5" t="n"/>
      <c r="G133" s="6">
        <f>IF(OR(B133="",D133=""),"",IFERROR(D133-LOOKUP(2,1/($B$5:B132=B133),$D$5:D132),""))</f>
        <v/>
      </c>
      <c r="H133" s="7">
        <f>IF(OR(B133="",A133=""),"",IFERROR(A133-LOOKUP(2,1/($B$5:B132=B133),$A$5:A132),""))</f>
        <v/>
      </c>
      <c r="I133" s="8">
        <f>IF(OR(G133="",H133="",H133&lt;=0),"",G133/H133)</f>
        <v/>
      </c>
      <c r="J133" s="9">
        <f>IF(D133="","",IF(G133="","первый замер",IF(G133&lt;0,"меньше прошлого — проверьте счётчик",IF(AND(I133&lt;&gt;"",I133&gt;24),"больше 24 м/ч в сутки — проверьте","ок"))))</f>
        <v/>
      </c>
      <c r="K133" s="5" t="n"/>
    </row>
    <row r="134">
      <c r="A134" s="4" t="n"/>
      <c r="B134" s="5" t="n"/>
      <c r="C134" s="5" t="n"/>
      <c r="D134" s="5" t="n"/>
      <c r="E134" s="5" t="n"/>
      <c r="F134" s="5" t="n"/>
      <c r="G134" s="6">
        <f>IF(OR(B134="",D134=""),"",IFERROR(D134-LOOKUP(2,1/($B$5:B133=B134),$D$5:D133),""))</f>
        <v/>
      </c>
      <c r="H134" s="7">
        <f>IF(OR(B134="",A134=""),"",IFERROR(A134-LOOKUP(2,1/($B$5:B133=B134),$A$5:A133),""))</f>
        <v/>
      </c>
      <c r="I134" s="8">
        <f>IF(OR(G134="",H134="",H134&lt;=0),"",G134/H134)</f>
        <v/>
      </c>
      <c r="J134" s="9">
        <f>IF(D134="","",IF(G134="","первый замер",IF(G134&lt;0,"меньше прошлого — проверьте счётчик",IF(AND(I134&lt;&gt;"",I134&gt;24),"больше 24 м/ч в сутки — проверьте","ок"))))</f>
        <v/>
      </c>
      <c r="K134" s="5" t="n"/>
    </row>
    <row r="135">
      <c r="A135" s="4" t="n"/>
      <c r="B135" s="5" t="n"/>
      <c r="C135" s="5" t="n"/>
      <c r="D135" s="5" t="n"/>
      <c r="E135" s="5" t="n"/>
      <c r="F135" s="5" t="n"/>
      <c r="G135" s="6">
        <f>IF(OR(B135="",D135=""),"",IFERROR(D135-LOOKUP(2,1/($B$5:B134=B135),$D$5:D134),""))</f>
        <v/>
      </c>
      <c r="H135" s="7">
        <f>IF(OR(B135="",A135=""),"",IFERROR(A135-LOOKUP(2,1/($B$5:B134=B135),$A$5:A134),""))</f>
        <v/>
      </c>
      <c r="I135" s="8">
        <f>IF(OR(G135="",H135="",H135&lt;=0),"",G135/H135)</f>
        <v/>
      </c>
      <c r="J135" s="9">
        <f>IF(D135="","",IF(G135="","первый замер",IF(G135&lt;0,"меньше прошлого — проверьте счётчик",IF(AND(I135&lt;&gt;"",I135&gt;24),"больше 24 м/ч в сутки — проверьте","ок"))))</f>
        <v/>
      </c>
      <c r="K135" s="5" t="n"/>
    </row>
    <row r="136">
      <c r="A136" s="4" t="n"/>
      <c r="B136" s="5" t="n"/>
      <c r="C136" s="5" t="n"/>
      <c r="D136" s="5" t="n"/>
      <c r="E136" s="5" t="n"/>
      <c r="F136" s="5" t="n"/>
      <c r="G136" s="6">
        <f>IF(OR(B136="",D136=""),"",IFERROR(D136-LOOKUP(2,1/($B$5:B135=B136),$D$5:D135),""))</f>
        <v/>
      </c>
      <c r="H136" s="7">
        <f>IF(OR(B136="",A136=""),"",IFERROR(A136-LOOKUP(2,1/($B$5:B135=B136),$A$5:A135),""))</f>
        <v/>
      </c>
      <c r="I136" s="8">
        <f>IF(OR(G136="",H136="",H136&lt;=0),"",G136/H136)</f>
        <v/>
      </c>
      <c r="J136" s="9">
        <f>IF(D136="","",IF(G136="","первый замер",IF(G136&lt;0,"меньше прошлого — проверьте счётчик",IF(AND(I136&lt;&gt;"",I136&gt;24),"больше 24 м/ч в сутки — проверьте","ок"))))</f>
        <v/>
      </c>
      <c r="K136" s="5" t="n"/>
    </row>
    <row r="137">
      <c r="A137" s="4" t="n"/>
      <c r="B137" s="5" t="n"/>
      <c r="C137" s="5" t="n"/>
      <c r="D137" s="5" t="n"/>
      <c r="E137" s="5" t="n"/>
      <c r="F137" s="5" t="n"/>
      <c r="G137" s="6">
        <f>IF(OR(B137="",D137=""),"",IFERROR(D137-LOOKUP(2,1/($B$5:B136=B137),$D$5:D136),""))</f>
        <v/>
      </c>
      <c r="H137" s="7">
        <f>IF(OR(B137="",A137=""),"",IFERROR(A137-LOOKUP(2,1/($B$5:B136=B137),$A$5:A136),""))</f>
        <v/>
      </c>
      <c r="I137" s="8">
        <f>IF(OR(G137="",H137="",H137&lt;=0),"",G137/H137)</f>
        <v/>
      </c>
      <c r="J137" s="9">
        <f>IF(D137="","",IF(G137="","первый замер",IF(G137&lt;0,"меньше прошлого — проверьте счётчик",IF(AND(I137&lt;&gt;"",I137&gt;24),"больше 24 м/ч в сутки — проверьте","ок"))))</f>
        <v/>
      </c>
      <c r="K137" s="5" t="n"/>
    </row>
    <row r="138">
      <c r="A138" s="4" t="n"/>
      <c r="B138" s="5" t="n"/>
      <c r="C138" s="5" t="n"/>
      <c r="D138" s="5" t="n"/>
      <c r="E138" s="5" t="n"/>
      <c r="F138" s="5" t="n"/>
      <c r="G138" s="6">
        <f>IF(OR(B138="",D138=""),"",IFERROR(D138-LOOKUP(2,1/($B$5:B137=B138),$D$5:D137),""))</f>
        <v/>
      </c>
      <c r="H138" s="7">
        <f>IF(OR(B138="",A138=""),"",IFERROR(A138-LOOKUP(2,1/($B$5:B137=B138),$A$5:A137),""))</f>
        <v/>
      </c>
      <c r="I138" s="8">
        <f>IF(OR(G138="",H138="",H138&lt;=0),"",G138/H138)</f>
        <v/>
      </c>
      <c r="J138" s="9">
        <f>IF(D138="","",IF(G138="","первый замер",IF(G138&lt;0,"меньше прошлого — проверьте счётчик",IF(AND(I138&lt;&gt;"",I138&gt;24),"больше 24 м/ч в сутки — проверьте","ок"))))</f>
        <v/>
      </c>
      <c r="K138" s="5" t="n"/>
    </row>
    <row r="139">
      <c r="A139" s="4" t="n"/>
      <c r="B139" s="5" t="n"/>
      <c r="C139" s="5" t="n"/>
      <c r="D139" s="5" t="n"/>
      <c r="E139" s="5" t="n"/>
      <c r="F139" s="5" t="n"/>
      <c r="G139" s="6">
        <f>IF(OR(B139="",D139=""),"",IFERROR(D139-LOOKUP(2,1/($B$5:B138=B139),$D$5:D138),""))</f>
        <v/>
      </c>
      <c r="H139" s="7">
        <f>IF(OR(B139="",A139=""),"",IFERROR(A139-LOOKUP(2,1/($B$5:B138=B139),$A$5:A138),""))</f>
        <v/>
      </c>
      <c r="I139" s="8">
        <f>IF(OR(G139="",H139="",H139&lt;=0),"",G139/H139)</f>
        <v/>
      </c>
      <c r="J139" s="9">
        <f>IF(D139="","",IF(G139="","первый замер",IF(G139&lt;0,"меньше прошлого — проверьте счётчик",IF(AND(I139&lt;&gt;"",I139&gt;24),"больше 24 м/ч в сутки — проверьте","ок"))))</f>
        <v/>
      </c>
      <c r="K139" s="5" t="n"/>
    </row>
    <row r="140">
      <c r="A140" s="4" t="n"/>
      <c r="B140" s="5" t="n"/>
      <c r="C140" s="5" t="n"/>
      <c r="D140" s="5" t="n"/>
      <c r="E140" s="5" t="n"/>
      <c r="F140" s="5" t="n"/>
      <c r="G140" s="6">
        <f>IF(OR(B140="",D140=""),"",IFERROR(D140-LOOKUP(2,1/($B$5:B139=B140),$D$5:D139),""))</f>
        <v/>
      </c>
      <c r="H140" s="7">
        <f>IF(OR(B140="",A140=""),"",IFERROR(A140-LOOKUP(2,1/($B$5:B139=B140),$A$5:A139),""))</f>
        <v/>
      </c>
      <c r="I140" s="8">
        <f>IF(OR(G140="",H140="",H140&lt;=0),"",G140/H140)</f>
        <v/>
      </c>
      <c r="J140" s="9">
        <f>IF(D140="","",IF(G140="","первый замер",IF(G140&lt;0,"меньше прошлого — проверьте счётчик",IF(AND(I140&lt;&gt;"",I140&gt;24),"больше 24 м/ч в сутки — проверьте","ок"))))</f>
        <v/>
      </c>
      <c r="K140" s="5" t="n"/>
    </row>
    <row r="141">
      <c r="A141" s="4" t="n"/>
      <c r="B141" s="5" t="n"/>
      <c r="C141" s="5" t="n"/>
      <c r="D141" s="5" t="n"/>
      <c r="E141" s="5" t="n"/>
      <c r="F141" s="5" t="n"/>
      <c r="G141" s="6">
        <f>IF(OR(B141="",D141=""),"",IFERROR(D141-LOOKUP(2,1/($B$5:B140=B141),$D$5:D140),""))</f>
        <v/>
      </c>
      <c r="H141" s="7">
        <f>IF(OR(B141="",A141=""),"",IFERROR(A141-LOOKUP(2,1/($B$5:B140=B141),$A$5:A140),""))</f>
        <v/>
      </c>
      <c r="I141" s="8">
        <f>IF(OR(G141="",H141="",H141&lt;=0),"",G141/H141)</f>
        <v/>
      </c>
      <c r="J141" s="9">
        <f>IF(D141="","",IF(G141="","первый замер",IF(G141&lt;0,"меньше прошлого — проверьте счётчик",IF(AND(I141&lt;&gt;"",I141&gt;24),"больше 24 м/ч в сутки — проверьте","ок"))))</f>
        <v/>
      </c>
      <c r="K141" s="5" t="n"/>
    </row>
    <row r="142">
      <c r="A142" s="4" t="n"/>
      <c r="B142" s="5" t="n"/>
      <c r="C142" s="5" t="n"/>
      <c r="D142" s="5" t="n"/>
      <c r="E142" s="5" t="n"/>
      <c r="F142" s="5" t="n"/>
      <c r="G142" s="6">
        <f>IF(OR(B142="",D142=""),"",IFERROR(D142-LOOKUP(2,1/($B$5:B141=B142),$D$5:D141),""))</f>
        <v/>
      </c>
      <c r="H142" s="7">
        <f>IF(OR(B142="",A142=""),"",IFERROR(A142-LOOKUP(2,1/($B$5:B141=B142),$A$5:A141),""))</f>
        <v/>
      </c>
      <c r="I142" s="8">
        <f>IF(OR(G142="",H142="",H142&lt;=0),"",G142/H142)</f>
        <v/>
      </c>
      <c r="J142" s="9">
        <f>IF(D142="","",IF(G142="","первый замер",IF(G142&lt;0,"меньше прошлого — проверьте счётчик",IF(AND(I142&lt;&gt;"",I142&gt;24),"больше 24 м/ч в сутки — проверьте","ок"))))</f>
        <v/>
      </c>
      <c r="K142" s="5" t="n"/>
    </row>
    <row r="143">
      <c r="A143" s="4" t="n"/>
      <c r="B143" s="5" t="n"/>
      <c r="C143" s="5" t="n"/>
      <c r="D143" s="5" t="n"/>
      <c r="E143" s="5" t="n"/>
      <c r="F143" s="5" t="n"/>
      <c r="G143" s="6">
        <f>IF(OR(B143="",D143=""),"",IFERROR(D143-LOOKUP(2,1/($B$5:B142=B143),$D$5:D142),""))</f>
        <v/>
      </c>
      <c r="H143" s="7">
        <f>IF(OR(B143="",A143=""),"",IFERROR(A143-LOOKUP(2,1/($B$5:B142=B143),$A$5:A142),""))</f>
        <v/>
      </c>
      <c r="I143" s="8">
        <f>IF(OR(G143="",H143="",H143&lt;=0),"",G143/H143)</f>
        <v/>
      </c>
      <c r="J143" s="9">
        <f>IF(D143="","",IF(G143="","первый замер",IF(G143&lt;0,"меньше прошлого — проверьте счётчик",IF(AND(I143&lt;&gt;"",I143&gt;24),"больше 24 м/ч в сутки — проверьте","ок"))))</f>
        <v/>
      </c>
      <c r="K143" s="5" t="n"/>
    </row>
    <row r="144">
      <c r="A144" s="4" t="n"/>
      <c r="B144" s="5" t="n"/>
      <c r="C144" s="5" t="n"/>
      <c r="D144" s="5" t="n"/>
      <c r="E144" s="5" t="n"/>
      <c r="F144" s="5" t="n"/>
      <c r="G144" s="6">
        <f>IF(OR(B144="",D144=""),"",IFERROR(D144-LOOKUP(2,1/($B$5:B143=B144),$D$5:D143),""))</f>
        <v/>
      </c>
      <c r="H144" s="7">
        <f>IF(OR(B144="",A144=""),"",IFERROR(A144-LOOKUP(2,1/($B$5:B143=B144),$A$5:A143),""))</f>
        <v/>
      </c>
      <c r="I144" s="8">
        <f>IF(OR(G144="",H144="",H144&lt;=0),"",G144/H144)</f>
        <v/>
      </c>
      <c r="J144" s="9">
        <f>IF(D144="","",IF(G144="","первый замер",IF(G144&lt;0,"меньше прошлого — проверьте счётчик",IF(AND(I144&lt;&gt;"",I144&gt;24),"больше 24 м/ч в сутки — проверьте","ок"))))</f>
        <v/>
      </c>
      <c r="K144" s="5" t="n"/>
    </row>
    <row r="145">
      <c r="A145" s="4" t="n"/>
      <c r="B145" s="5" t="n"/>
      <c r="C145" s="5" t="n"/>
      <c r="D145" s="5" t="n"/>
      <c r="E145" s="5" t="n"/>
      <c r="F145" s="5" t="n"/>
      <c r="G145" s="6">
        <f>IF(OR(B145="",D145=""),"",IFERROR(D145-LOOKUP(2,1/($B$5:B144=B145),$D$5:D144),""))</f>
        <v/>
      </c>
      <c r="H145" s="7">
        <f>IF(OR(B145="",A145=""),"",IFERROR(A145-LOOKUP(2,1/($B$5:B144=B145),$A$5:A144),""))</f>
        <v/>
      </c>
      <c r="I145" s="8">
        <f>IF(OR(G145="",H145="",H145&lt;=0),"",G145/H145)</f>
        <v/>
      </c>
      <c r="J145" s="9">
        <f>IF(D145="","",IF(G145="","первый замер",IF(G145&lt;0,"меньше прошлого — проверьте счётчик",IF(AND(I145&lt;&gt;"",I145&gt;24),"больше 24 м/ч в сутки — проверьте","ок"))))</f>
        <v/>
      </c>
      <c r="K145" s="5" t="n"/>
    </row>
    <row r="146">
      <c r="A146" s="4" t="n"/>
      <c r="B146" s="5" t="n"/>
      <c r="C146" s="5" t="n"/>
      <c r="D146" s="5" t="n"/>
      <c r="E146" s="5" t="n"/>
      <c r="F146" s="5" t="n"/>
      <c r="G146" s="6">
        <f>IF(OR(B146="",D146=""),"",IFERROR(D146-LOOKUP(2,1/($B$5:B145=B146),$D$5:D145),""))</f>
        <v/>
      </c>
      <c r="H146" s="7">
        <f>IF(OR(B146="",A146=""),"",IFERROR(A146-LOOKUP(2,1/($B$5:B145=B146),$A$5:A145),""))</f>
        <v/>
      </c>
      <c r="I146" s="8">
        <f>IF(OR(G146="",H146="",H146&lt;=0),"",G146/H146)</f>
        <v/>
      </c>
      <c r="J146" s="9">
        <f>IF(D146="","",IF(G146="","первый замер",IF(G146&lt;0,"меньше прошлого — проверьте счётчик",IF(AND(I146&lt;&gt;"",I146&gt;24),"больше 24 м/ч в сутки — проверьте","ок"))))</f>
        <v/>
      </c>
      <c r="K146" s="5" t="n"/>
    </row>
    <row r="147">
      <c r="A147" s="4" t="n"/>
      <c r="B147" s="5" t="n"/>
      <c r="C147" s="5" t="n"/>
      <c r="D147" s="5" t="n"/>
      <c r="E147" s="5" t="n"/>
      <c r="F147" s="5" t="n"/>
      <c r="G147" s="6">
        <f>IF(OR(B147="",D147=""),"",IFERROR(D147-LOOKUP(2,1/($B$5:B146=B147),$D$5:D146),""))</f>
        <v/>
      </c>
      <c r="H147" s="7">
        <f>IF(OR(B147="",A147=""),"",IFERROR(A147-LOOKUP(2,1/($B$5:B146=B147),$A$5:A146),""))</f>
        <v/>
      </c>
      <c r="I147" s="8">
        <f>IF(OR(G147="",H147="",H147&lt;=0),"",G147/H147)</f>
        <v/>
      </c>
      <c r="J147" s="9">
        <f>IF(D147="","",IF(G147="","первый замер",IF(G147&lt;0,"меньше прошлого — проверьте счётчик",IF(AND(I147&lt;&gt;"",I147&gt;24),"больше 24 м/ч в сутки — проверьте","ок"))))</f>
        <v/>
      </c>
      <c r="K147" s="5" t="n"/>
    </row>
    <row r="148">
      <c r="A148" s="4" t="n"/>
      <c r="B148" s="5" t="n"/>
      <c r="C148" s="5" t="n"/>
      <c r="D148" s="5" t="n"/>
      <c r="E148" s="5" t="n"/>
      <c r="F148" s="5" t="n"/>
      <c r="G148" s="6">
        <f>IF(OR(B148="",D148=""),"",IFERROR(D148-LOOKUP(2,1/($B$5:B147=B148),$D$5:D147),""))</f>
        <v/>
      </c>
      <c r="H148" s="7">
        <f>IF(OR(B148="",A148=""),"",IFERROR(A148-LOOKUP(2,1/($B$5:B147=B148),$A$5:A147),""))</f>
        <v/>
      </c>
      <c r="I148" s="8">
        <f>IF(OR(G148="",H148="",H148&lt;=0),"",G148/H148)</f>
        <v/>
      </c>
      <c r="J148" s="9">
        <f>IF(D148="","",IF(G148="","первый замер",IF(G148&lt;0,"меньше прошлого — проверьте счётчик",IF(AND(I148&lt;&gt;"",I148&gt;24),"больше 24 м/ч в сутки — проверьте","ок"))))</f>
        <v/>
      </c>
      <c r="K148" s="5" t="n"/>
    </row>
    <row r="149">
      <c r="A149" s="4" t="n"/>
      <c r="B149" s="5" t="n"/>
      <c r="C149" s="5" t="n"/>
      <c r="D149" s="5" t="n"/>
      <c r="E149" s="5" t="n"/>
      <c r="F149" s="5" t="n"/>
      <c r="G149" s="6">
        <f>IF(OR(B149="",D149=""),"",IFERROR(D149-LOOKUP(2,1/($B$5:B148=B149),$D$5:D148),""))</f>
        <v/>
      </c>
      <c r="H149" s="7">
        <f>IF(OR(B149="",A149=""),"",IFERROR(A149-LOOKUP(2,1/($B$5:B148=B149),$A$5:A148),""))</f>
        <v/>
      </c>
      <c r="I149" s="8">
        <f>IF(OR(G149="",H149="",H149&lt;=0),"",G149/H149)</f>
        <v/>
      </c>
      <c r="J149" s="9">
        <f>IF(D149="","",IF(G149="","первый замер",IF(G149&lt;0,"меньше прошлого — проверьте счётчик",IF(AND(I149&lt;&gt;"",I149&gt;24),"больше 24 м/ч в сутки — проверьте","ок"))))</f>
        <v/>
      </c>
      <c r="K149" s="5" t="n"/>
    </row>
    <row r="150">
      <c r="A150" s="4" t="n"/>
      <c r="B150" s="5" t="n"/>
      <c r="C150" s="5" t="n"/>
      <c r="D150" s="5" t="n"/>
      <c r="E150" s="5" t="n"/>
      <c r="F150" s="5" t="n"/>
      <c r="G150" s="6">
        <f>IF(OR(B150="",D150=""),"",IFERROR(D150-LOOKUP(2,1/($B$5:B149=B150),$D$5:D149),""))</f>
        <v/>
      </c>
      <c r="H150" s="7">
        <f>IF(OR(B150="",A150=""),"",IFERROR(A150-LOOKUP(2,1/($B$5:B149=B150),$A$5:A149),""))</f>
        <v/>
      </c>
      <c r="I150" s="8">
        <f>IF(OR(G150="",H150="",H150&lt;=0),"",G150/H150)</f>
        <v/>
      </c>
      <c r="J150" s="9">
        <f>IF(D150="","",IF(G150="","первый замер",IF(G150&lt;0,"меньше прошлого — проверьте счётчик",IF(AND(I150&lt;&gt;"",I150&gt;24),"больше 24 м/ч в сутки — проверьте","ок"))))</f>
        <v/>
      </c>
      <c r="K150" s="5" t="n"/>
    </row>
    <row r="151">
      <c r="A151" s="4" t="n"/>
      <c r="B151" s="5" t="n"/>
      <c r="C151" s="5" t="n"/>
      <c r="D151" s="5" t="n"/>
      <c r="E151" s="5" t="n"/>
      <c r="F151" s="5" t="n"/>
      <c r="G151" s="6">
        <f>IF(OR(B151="",D151=""),"",IFERROR(D151-LOOKUP(2,1/($B$5:B150=B151),$D$5:D150),""))</f>
        <v/>
      </c>
      <c r="H151" s="7">
        <f>IF(OR(B151="",A151=""),"",IFERROR(A151-LOOKUP(2,1/($B$5:B150=B151),$A$5:A150),""))</f>
        <v/>
      </c>
      <c r="I151" s="8">
        <f>IF(OR(G151="",H151="",H151&lt;=0),"",G151/H151)</f>
        <v/>
      </c>
      <c r="J151" s="9">
        <f>IF(D151="","",IF(G151="","первый замер",IF(G151&lt;0,"меньше прошлого — проверьте счётчик",IF(AND(I151&lt;&gt;"",I151&gt;24),"больше 24 м/ч в сутки — проверьте","ок"))))</f>
        <v/>
      </c>
      <c r="K151" s="5" t="n"/>
    </row>
    <row r="152">
      <c r="A152" s="4" t="n"/>
      <c r="B152" s="5" t="n"/>
      <c r="C152" s="5" t="n"/>
      <c r="D152" s="5" t="n"/>
      <c r="E152" s="5" t="n"/>
      <c r="F152" s="5" t="n"/>
      <c r="G152" s="6">
        <f>IF(OR(B152="",D152=""),"",IFERROR(D152-LOOKUP(2,1/($B$5:B151=B152),$D$5:D151),""))</f>
        <v/>
      </c>
      <c r="H152" s="7">
        <f>IF(OR(B152="",A152=""),"",IFERROR(A152-LOOKUP(2,1/($B$5:B151=B152),$A$5:A151),""))</f>
        <v/>
      </c>
      <c r="I152" s="8">
        <f>IF(OR(G152="",H152="",H152&lt;=0),"",G152/H152)</f>
        <v/>
      </c>
      <c r="J152" s="9">
        <f>IF(D152="","",IF(G152="","первый замер",IF(G152&lt;0,"меньше прошлого — проверьте счётчик",IF(AND(I152&lt;&gt;"",I152&gt;24),"больше 24 м/ч в сутки — проверьте","ок"))))</f>
        <v/>
      </c>
      <c r="K152" s="5" t="n"/>
    </row>
    <row r="153">
      <c r="A153" s="4" t="n"/>
      <c r="B153" s="5" t="n"/>
      <c r="C153" s="5" t="n"/>
      <c r="D153" s="5" t="n"/>
      <c r="E153" s="5" t="n"/>
      <c r="F153" s="5" t="n"/>
      <c r="G153" s="6">
        <f>IF(OR(B153="",D153=""),"",IFERROR(D153-LOOKUP(2,1/($B$5:B152=B153),$D$5:D152),""))</f>
        <v/>
      </c>
      <c r="H153" s="7">
        <f>IF(OR(B153="",A153=""),"",IFERROR(A153-LOOKUP(2,1/($B$5:B152=B153),$A$5:A152),""))</f>
        <v/>
      </c>
      <c r="I153" s="8">
        <f>IF(OR(G153="",H153="",H153&lt;=0),"",G153/H153)</f>
        <v/>
      </c>
      <c r="J153" s="9">
        <f>IF(D153="","",IF(G153="","первый замер",IF(G153&lt;0,"меньше прошлого — проверьте счётчик",IF(AND(I153&lt;&gt;"",I153&gt;24),"больше 24 м/ч в сутки — проверьте","ок"))))</f>
        <v/>
      </c>
      <c r="K153" s="5" t="n"/>
    </row>
    <row r="154">
      <c r="A154" s="4" t="n"/>
      <c r="B154" s="5" t="n"/>
      <c r="C154" s="5" t="n"/>
      <c r="D154" s="5" t="n"/>
      <c r="E154" s="5" t="n"/>
      <c r="F154" s="5" t="n"/>
      <c r="G154" s="6">
        <f>IF(OR(B154="",D154=""),"",IFERROR(D154-LOOKUP(2,1/($B$5:B153=B154),$D$5:D153),""))</f>
        <v/>
      </c>
      <c r="H154" s="7">
        <f>IF(OR(B154="",A154=""),"",IFERROR(A154-LOOKUP(2,1/($B$5:B153=B154),$A$5:A153),""))</f>
        <v/>
      </c>
      <c r="I154" s="8">
        <f>IF(OR(G154="",H154="",H154&lt;=0),"",G154/H154)</f>
        <v/>
      </c>
      <c r="J154" s="9">
        <f>IF(D154="","",IF(G154="","первый замер",IF(G154&lt;0,"меньше прошлого — проверьте счётчик",IF(AND(I154&lt;&gt;"",I154&gt;24),"больше 24 м/ч в сутки — проверьте","ок"))))</f>
        <v/>
      </c>
      <c r="K154" s="5" t="n"/>
    </row>
    <row r="155">
      <c r="A155" s="4" t="n"/>
      <c r="B155" s="5" t="n"/>
      <c r="C155" s="5" t="n"/>
      <c r="D155" s="5" t="n"/>
      <c r="E155" s="5" t="n"/>
      <c r="F155" s="5" t="n"/>
      <c r="G155" s="6">
        <f>IF(OR(B155="",D155=""),"",IFERROR(D155-LOOKUP(2,1/($B$5:B154=B155),$D$5:D154),""))</f>
        <v/>
      </c>
      <c r="H155" s="7">
        <f>IF(OR(B155="",A155=""),"",IFERROR(A155-LOOKUP(2,1/($B$5:B154=B155),$A$5:A154),""))</f>
        <v/>
      </c>
      <c r="I155" s="8">
        <f>IF(OR(G155="",H155="",H155&lt;=0),"",G155/H155)</f>
        <v/>
      </c>
      <c r="J155" s="9">
        <f>IF(D155="","",IF(G155="","первый замер",IF(G155&lt;0,"меньше прошлого — проверьте счётчик",IF(AND(I155&lt;&gt;"",I155&gt;24),"больше 24 м/ч в сутки — проверьте","ок"))))</f>
        <v/>
      </c>
      <c r="K155" s="5" t="n"/>
    </row>
    <row r="156">
      <c r="A156" s="4" t="n"/>
      <c r="B156" s="5" t="n"/>
      <c r="C156" s="5" t="n"/>
      <c r="D156" s="5" t="n"/>
      <c r="E156" s="5" t="n"/>
      <c r="F156" s="5" t="n"/>
      <c r="G156" s="6">
        <f>IF(OR(B156="",D156=""),"",IFERROR(D156-LOOKUP(2,1/($B$5:B155=B156),$D$5:D155),""))</f>
        <v/>
      </c>
      <c r="H156" s="7">
        <f>IF(OR(B156="",A156=""),"",IFERROR(A156-LOOKUP(2,1/($B$5:B155=B156),$A$5:A155),""))</f>
        <v/>
      </c>
      <c r="I156" s="8">
        <f>IF(OR(G156="",H156="",H156&lt;=0),"",G156/H156)</f>
        <v/>
      </c>
      <c r="J156" s="9">
        <f>IF(D156="","",IF(G156="","первый замер",IF(G156&lt;0,"меньше прошлого — проверьте счётчик",IF(AND(I156&lt;&gt;"",I156&gt;24),"больше 24 м/ч в сутки — проверьте","ок"))))</f>
        <v/>
      </c>
      <c r="K156" s="5" t="n"/>
    </row>
    <row r="157">
      <c r="A157" s="4" t="n"/>
      <c r="B157" s="5" t="n"/>
      <c r="C157" s="5" t="n"/>
      <c r="D157" s="5" t="n"/>
      <c r="E157" s="5" t="n"/>
      <c r="F157" s="5" t="n"/>
      <c r="G157" s="6">
        <f>IF(OR(B157="",D157=""),"",IFERROR(D157-LOOKUP(2,1/($B$5:B156=B157),$D$5:D156),""))</f>
        <v/>
      </c>
      <c r="H157" s="7">
        <f>IF(OR(B157="",A157=""),"",IFERROR(A157-LOOKUP(2,1/($B$5:B156=B157),$A$5:A156),""))</f>
        <v/>
      </c>
      <c r="I157" s="8">
        <f>IF(OR(G157="",H157="",H157&lt;=0),"",G157/H157)</f>
        <v/>
      </c>
      <c r="J157" s="9">
        <f>IF(D157="","",IF(G157="","первый замер",IF(G157&lt;0,"меньше прошлого — проверьте счётчик",IF(AND(I157&lt;&gt;"",I157&gt;24),"больше 24 м/ч в сутки — проверьте","ок"))))</f>
        <v/>
      </c>
      <c r="K157" s="5" t="n"/>
    </row>
    <row r="158">
      <c r="A158" s="4" t="n"/>
      <c r="B158" s="5" t="n"/>
      <c r="C158" s="5" t="n"/>
      <c r="D158" s="5" t="n"/>
      <c r="E158" s="5" t="n"/>
      <c r="F158" s="5" t="n"/>
      <c r="G158" s="6">
        <f>IF(OR(B158="",D158=""),"",IFERROR(D158-LOOKUP(2,1/($B$5:B157=B158),$D$5:D157),""))</f>
        <v/>
      </c>
      <c r="H158" s="7">
        <f>IF(OR(B158="",A158=""),"",IFERROR(A158-LOOKUP(2,1/($B$5:B157=B158),$A$5:A157),""))</f>
        <v/>
      </c>
      <c r="I158" s="8">
        <f>IF(OR(G158="",H158="",H158&lt;=0),"",G158/H158)</f>
        <v/>
      </c>
      <c r="J158" s="9">
        <f>IF(D158="","",IF(G158="","первый замер",IF(G158&lt;0,"меньше прошлого — проверьте счётчик",IF(AND(I158&lt;&gt;"",I158&gt;24),"больше 24 м/ч в сутки — проверьте","ок"))))</f>
        <v/>
      </c>
      <c r="K158" s="5" t="n"/>
    </row>
    <row r="159">
      <c r="A159" s="4" t="n"/>
      <c r="B159" s="5" t="n"/>
      <c r="C159" s="5" t="n"/>
      <c r="D159" s="5" t="n"/>
      <c r="E159" s="5" t="n"/>
      <c r="F159" s="5" t="n"/>
      <c r="G159" s="6">
        <f>IF(OR(B159="",D159=""),"",IFERROR(D159-LOOKUP(2,1/($B$5:B158=B159),$D$5:D158),""))</f>
        <v/>
      </c>
      <c r="H159" s="7">
        <f>IF(OR(B159="",A159=""),"",IFERROR(A159-LOOKUP(2,1/($B$5:B158=B159),$A$5:A158),""))</f>
        <v/>
      </c>
      <c r="I159" s="8">
        <f>IF(OR(G159="",H159="",H159&lt;=0),"",G159/H159)</f>
        <v/>
      </c>
      <c r="J159" s="9">
        <f>IF(D159="","",IF(G159="","первый замер",IF(G159&lt;0,"меньше прошлого — проверьте счётчик",IF(AND(I159&lt;&gt;"",I159&gt;24),"больше 24 м/ч в сутки — проверьте","ок"))))</f>
        <v/>
      </c>
      <c r="K159" s="5" t="n"/>
    </row>
    <row r="160">
      <c r="A160" s="4" t="n"/>
      <c r="B160" s="5" t="n"/>
      <c r="C160" s="5" t="n"/>
      <c r="D160" s="5" t="n"/>
      <c r="E160" s="5" t="n"/>
      <c r="F160" s="5" t="n"/>
      <c r="G160" s="6">
        <f>IF(OR(B160="",D160=""),"",IFERROR(D160-LOOKUP(2,1/($B$5:B159=B160),$D$5:D159),""))</f>
        <v/>
      </c>
      <c r="H160" s="7">
        <f>IF(OR(B160="",A160=""),"",IFERROR(A160-LOOKUP(2,1/($B$5:B159=B160),$A$5:A159),""))</f>
        <v/>
      </c>
      <c r="I160" s="8">
        <f>IF(OR(G160="",H160="",H160&lt;=0),"",G160/H160)</f>
        <v/>
      </c>
      <c r="J160" s="9">
        <f>IF(D160="","",IF(G160="","первый замер",IF(G160&lt;0,"меньше прошлого — проверьте счётчик",IF(AND(I160&lt;&gt;"",I160&gt;24),"больше 24 м/ч в сутки — проверьте","ок"))))</f>
        <v/>
      </c>
      <c r="K160" s="5" t="n"/>
    </row>
    <row r="161">
      <c r="A161" s="4" t="n"/>
      <c r="B161" s="5" t="n"/>
      <c r="C161" s="5" t="n"/>
      <c r="D161" s="5" t="n"/>
      <c r="E161" s="5" t="n"/>
      <c r="F161" s="5" t="n"/>
      <c r="G161" s="6">
        <f>IF(OR(B161="",D161=""),"",IFERROR(D161-LOOKUP(2,1/($B$5:B160=B161),$D$5:D160),""))</f>
        <v/>
      </c>
      <c r="H161" s="7">
        <f>IF(OR(B161="",A161=""),"",IFERROR(A161-LOOKUP(2,1/($B$5:B160=B161),$A$5:A160),""))</f>
        <v/>
      </c>
      <c r="I161" s="8">
        <f>IF(OR(G161="",H161="",H161&lt;=0),"",G161/H161)</f>
        <v/>
      </c>
      <c r="J161" s="9">
        <f>IF(D161="","",IF(G161="","первый замер",IF(G161&lt;0,"меньше прошлого — проверьте счётчик",IF(AND(I161&lt;&gt;"",I161&gt;24),"больше 24 м/ч в сутки — проверьте","ок"))))</f>
        <v/>
      </c>
      <c r="K161" s="5" t="n"/>
    </row>
    <row r="162">
      <c r="A162" s="4" t="n"/>
      <c r="B162" s="5" t="n"/>
      <c r="C162" s="5" t="n"/>
      <c r="D162" s="5" t="n"/>
      <c r="E162" s="5" t="n"/>
      <c r="F162" s="5" t="n"/>
      <c r="G162" s="6">
        <f>IF(OR(B162="",D162=""),"",IFERROR(D162-LOOKUP(2,1/($B$5:B161=B162),$D$5:D161),""))</f>
        <v/>
      </c>
      <c r="H162" s="7">
        <f>IF(OR(B162="",A162=""),"",IFERROR(A162-LOOKUP(2,1/($B$5:B161=B162),$A$5:A161),""))</f>
        <v/>
      </c>
      <c r="I162" s="8">
        <f>IF(OR(G162="",H162="",H162&lt;=0),"",G162/H162)</f>
        <v/>
      </c>
      <c r="J162" s="9">
        <f>IF(D162="","",IF(G162="","первый замер",IF(G162&lt;0,"меньше прошлого — проверьте счётчик",IF(AND(I162&lt;&gt;"",I162&gt;24),"больше 24 м/ч в сутки — проверьте","ок"))))</f>
        <v/>
      </c>
      <c r="K162" s="5" t="n"/>
    </row>
    <row r="163">
      <c r="A163" s="4" t="n"/>
      <c r="B163" s="5" t="n"/>
      <c r="C163" s="5" t="n"/>
      <c r="D163" s="5" t="n"/>
      <c r="E163" s="5" t="n"/>
      <c r="F163" s="5" t="n"/>
      <c r="G163" s="6">
        <f>IF(OR(B163="",D163=""),"",IFERROR(D163-LOOKUP(2,1/($B$5:B162=B163),$D$5:D162),""))</f>
        <v/>
      </c>
      <c r="H163" s="7">
        <f>IF(OR(B163="",A163=""),"",IFERROR(A163-LOOKUP(2,1/($B$5:B162=B163),$A$5:A162),""))</f>
        <v/>
      </c>
      <c r="I163" s="8">
        <f>IF(OR(G163="",H163="",H163&lt;=0),"",G163/H163)</f>
        <v/>
      </c>
      <c r="J163" s="9">
        <f>IF(D163="","",IF(G163="","первый замер",IF(G163&lt;0,"меньше прошлого — проверьте счётчик",IF(AND(I163&lt;&gt;"",I163&gt;24),"больше 24 м/ч в сутки — проверьте","ок"))))</f>
        <v/>
      </c>
      <c r="K163" s="5" t="n"/>
    </row>
    <row r="164">
      <c r="A164" s="4" t="n"/>
      <c r="B164" s="5" t="n"/>
      <c r="C164" s="5" t="n"/>
      <c r="D164" s="5" t="n"/>
      <c r="E164" s="5" t="n"/>
      <c r="F164" s="5" t="n"/>
      <c r="G164" s="6">
        <f>IF(OR(B164="",D164=""),"",IFERROR(D164-LOOKUP(2,1/($B$5:B163=B164),$D$5:D163),""))</f>
        <v/>
      </c>
      <c r="H164" s="7">
        <f>IF(OR(B164="",A164=""),"",IFERROR(A164-LOOKUP(2,1/($B$5:B163=B164),$A$5:A163),""))</f>
        <v/>
      </c>
      <c r="I164" s="8">
        <f>IF(OR(G164="",H164="",H164&lt;=0),"",G164/H164)</f>
        <v/>
      </c>
      <c r="J164" s="9">
        <f>IF(D164="","",IF(G164="","первый замер",IF(G164&lt;0,"меньше прошлого — проверьте счётчик",IF(AND(I164&lt;&gt;"",I164&gt;24),"больше 24 м/ч в сутки — проверьте","ок"))))</f>
        <v/>
      </c>
      <c r="K164" s="5" t="n"/>
    </row>
    <row r="165">
      <c r="A165" s="4" t="n"/>
      <c r="B165" s="5" t="n"/>
      <c r="C165" s="5" t="n"/>
      <c r="D165" s="5" t="n"/>
      <c r="E165" s="5" t="n"/>
      <c r="F165" s="5" t="n"/>
      <c r="G165" s="6">
        <f>IF(OR(B165="",D165=""),"",IFERROR(D165-LOOKUP(2,1/($B$5:B164=B165),$D$5:D164),""))</f>
        <v/>
      </c>
      <c r="H165" s="7">
        <f>IF(OR(B165="",A165=""),"",IFERROR(A165-LOOKUP(2,1/($B$5:B164=B165),$A$5:A164),""))</f>
        <v/>
      </c>
      <c r="I165" s="8">
        <f>IF(OR(G165="",H165="",H165&lt;=0),"",G165/H165)</f>
        <v/>
      </c>
      <c r="J165" s="9">
        <f>IF(D165="","",IF(G165="","первый замер",IF(G165&lt;0,"меньше прошлого — проверьте счётчик",IF(AND(I165&lt;&gt;"",I165&gt;24),"больше 24 м/ч в сутки — проверьте","ок"))))</f>
        <v/>
      </c>
      <c r="K165" s="5" t="n"/>
    </row>
    <row r="166">
      <c r="A166" s="4" t="n"/>
      <c r="B166" s="5" t="n"/>
      <c r="C166" s="5" t="n"/>
      <c r="D166" s="5" t="n"/>
      <c r="E166" s="5" t="n"/>
      <c r="F166" s="5" t="n"/>
      <c r="G166" s="6">
        <f>IF(OR(B166="",D166=""),"",IFERROR(D166-LOOKUP(2,1/($B$5:B165=B166),$D$5:D165),""))</f>
        <v/>
      </c>
      <c r="H166" s="7">
        <f>IF(OR(B166="",A166=""),"",IFERROR(A166-LOOKUP(2,1/($B$5:B165=B166),$A$5:A165),""))</f>
        <v/>
      </c>
      <c r="I166" s="8">
        <f>IF(OR(G166="",H166="",H166&lt;=0),"",G166/H166)</f>
        <v/>
      </c>
      <c r="J166" s="9">
        <f>IF(D166="","",IF(G166="","первый замер",IF(G166&lt;0,"меньше прошлого — проверьте счётчик",IF(AND(I166&lt;&gt;"",I166&gt;24),"больше 24 м/ч в сутки — проверьте","ок"))))</f>
        <v/>
      </c>
      <c r="K166" s="5" t="n"/>
    </row>
    <row r="167">
      <c r="A167" s="4" t="n"/>
      <c r="B167" s="5" t="n"/>
      <c r="C167" s="5" t="n"/>
      <c r="D167" s="5" t="n"/>
      <c r="E167" s="5" t="n"/>
      <c r="F167" s="5" t="n"/>
      <c r="G167" s="6">
        <f>IF(OR(B167="",D167=""),"",IFERROR(D167-LOOKUP(2,1/($B$5:B166=B167),$D$5:D166),""))</f>
        <v/>
      </c>
      <c r="H167" s="7">
        <f>IF(OR(B167="",A167=""),"",IFERROR(A167-LOOKUP(2,1/($B$5:B166=B167),$A$5:A166),""))</f>
        <v/>
      </c>
      <c r="I167" s="8">
        <f>IF(OR(G167="",H167="",H167&lt;=0),"",G167/H167)</f>
        <v/>
      </c>
      <c r="J167" s="9">
        <f>IF(D167="","",IF(G167="","первый замер",IF(G167&lt;0,"меньше прошлого — проверьте счётчик",IF(AND(I167&lt;&gt;"",I167&gt;24),"больше 24 м/ч в сутки — проверьте","ок"))))</f>
        <v/>
      </c>
      <c r="K167" s="5" t="n"/>
    </row>
    <row r="168">
      <c r="A168" s="4" t="n"/>
      <c r="B168" s="5" t="n"/>
      <c r="C168" s="5" t="n"/>
      <c r="D168" s="5" t="n"/>
      <c r="E168" s="5" t="n"/>
      <c r="F168" s="5" t="n"/>
      <c r="G168" s="6">
        <f>IF(OR(B168="",D168=""),"",IFERROR(D168-LOOKUP(2,1/($B$5:B167=B168),$D$5:D167),""))</f>
        <v/>
      </c>
      <c r="H168" s="7">
        <f>IF(OR(B168="",A168=""),"",IFERROR(A168-LOOKUP(2,1/($B$5:B167=B168),$A$5:A167),""))</f>
        <v/>
      </c>
      <c r="I168" s="8">
        <f>IF(OR(G168="",H168="",H168&lt;=0),"",G168/H168)</f>
        <v/>
      </c>
      <c r="J168" s="9">
        <f>IF(D168="","",IF(G168="","первый замер",IF(G168&lt;0,"меньше прошлого — проверьте счётчик",IF(AND(I168&lt;&gt;"",I168&gt;24),"больше 24 м/ч в сутки — проверьте","ок"))))</f>
        <v/>
      </c>
      <c r="K168" s="5" t="n"/>
    </row>
    <row r="169">
      <c r="A169" s="4" t="n"/>
      <c r="B169" s="5" t="n"/>
      <c r="C169" s="5" t="n"/>
      <c r="D169" s="5" t="n"/>
      <c r="E169" s="5" t="n"/>
      <c r="F169" s="5" t="n"/>
      <c r="G169" s="6">
        <f>IF(OR(B169="",D169=""),"",IFERROR(D169-LOOKUP(2,1/($B$5:B168=B169),$D$5:D168),""))</f>
        <v/>
      </c>
      <c r="H169" s="7">
        <f>IF(OR(B169="",A169=""),"",IFERROR(A169-LOOKUP(2,1/($B$5:B168=B169),$A$5:A168),""))</f>
        <v/>
      </c>
      <c r="I169" s="8">
        <f>IF(OR(G169="",H169="",H169&lt;=0),"",G169/H169)</f>
        <v/>
      </c>
      <c r="J169" s="9">
        <f>IF(D169="","",IF(G169="","первый замер",IF(G169&lt;0,"меньше прошлого — проверьте счётчик",IF(AND(I169&lt;&gt;"",I169&gt;24),"больше 24 м/ч в сутки — проверьте","ок"))))</f>
        <v/>
      </c>
      <c r="K169" s="5" t="n"/>
    </row>
    <row r="170">
      <c r="A170" s="4" t="n"/>
      <c r="B170" s="5" t="n"/>
      <c r="C170" s="5" t="n"/>
      <c r="D170" s="5" t="n"/>
      <c r="E170" s="5" t="n"/>
      <c r="F170" s="5" t="n"/>
      <c r="G170" s="6">
        <f>IF(OR(B170="",D170=""),"",IFERROR(D170-LOOKUP(2,1/($B$5:B169=B170),$D$5:D169),""))</f>
        <v/>
      </c>
      <c r="H170" s="7">
        <f>IF(OR(B170="",A170=""),"",IFERROR(A170-LOOKUP(2,1/($B$5:B169=B170),$A$5:A169),""))</f>
        <v/>
      </c>
      <c r="I170" s="8">
        <f>IF(OR(G170="",H170="",H170&lt;=0),"",G170/H170)</f>
        <v/>
      </c>
      <c r="J170" s="9">
        <f>IF(D170="","",IF(G170="","первый замер",IF(G170&lt;0,"меньше прошлого — проверьте счётчик",IF(AND(I170&lt;&gt;"",I170&gt;24),"больше 24 м/ч в сутки — проверьте","ок"))))</f>
        <v/>
      </c>
      <c r="K170" s="5" t="n"/>
    </row>
    <row r="171">
      <c r="A171" s="4" t="n"/>
      <c r="B171" s="5" t="n"/>
      <c r="C171" s="5" t="n"/>
      <c r="D171" s="5" t="n"/>
      <c r="E171" s="5" t="n"/>
      <c r="F171" s="5" t="n"/>
      <c r="G171" s="6">
        <f>IF(OR(B171="",D171=""),"",IFERROR(D171-LOOKUP(2,1/($B$5:B170=B171),$D$5:D170),""))</f>
        <v/>
      </c>
      <c r="H171" s="7">
        <f>IF(OR(B171="",A171=""),"",IFERROR(A171-LOOKUP(2,1/($B$5:B170=B171),$A$5:A170),""))</f>
        <v/>
      </c>
      <c r="I171" s="8">
        <f>IF(OR(G171="",H171="",H171&lt;=0),"",G171/H171)</f>
        <v/>
      </c>
      <c r="J171" s="9">
        <f>IF(D171="","",IF(G171="","первый замер",IF(G171&lt;0,"меньше прошлого — проверьте счётчик",IF(AND(I171&lt;&gt;"",I171&gt;24),"больше 24 м/ч в сутки — проверьте","ок"))))</f>
        <v/>
      </c>
      <c r="K171" s="5" t="n"/>
    </row>
    <row r="172">
      <c r="A172" s="4" t="n"/>
      <c r="B172" s="5" t="n"/>
      <c r="C172" s="5" t="n"/>
      <c r="D172" s="5" t="n"/>
      <c r="E172" s="5" t="n"/>
      <c r="F172" s="5" t="n"/>
      <c r="G172" s="6">
        <f>IF(OR(B172="",D172=""),"",IFERROR(D172-LOOKUP(2,1/($B$5:B171=B172),$D$5:D171),""))</f>
        <v/>
      </c>
      <c r="H172" s="7">
        <f>IF(OR(B172="",A172=""),"",IFERROR(A172-LOOKUP(2,1/($B$5:B171=B172),$A$5:A171),""))</f>
        <v/>
      </c>
      <c r="I172" s="8">
        <f>IF(OR(G172="",H172="",H172&lt;=0),"",G172/H172)</f>
        <v/>
      </c>
      <c r="J172" s="9">
        <f>IF(D172="","",IF(G172="","первый замер",IF(G172&lt;0,"меньше прошлого — проверьте счётчик",IF(AND(I172&lt;&gt;"",I172&gt;24),"больше 24 м/ч в сутки — проверьте","ок"))))</f>
        <v/>
      </c>
      <c r="K172" s="5" t="n"/>
    </row>
    <row r="173">
      <c r="A173" s="4" t="n"/>
      <c r="B173" s="5" t="n"/>
      <c r="C173" s="5" t="n"/>
      <c r="D173" s="5" t="n"/>
      <c r="E173" s="5" t="n"/>
      <c r="F173" s="5" t="n"/>
      <c r="G173" s="6">
        <f>IF(OR(B173="",D173=""),"",IFERROR(D173-LOOKUP(2,1/($B$5:B172=B173),$D$5:D172),""))</f>
        <v/>
      </c>
      <c r="H173" s="7">
        <f>IF(OR(B173="",A173=""),"",IFERROR(A173-LOOKUP(2,1/($B$5:B172=B173),$A$5:A172),""))</f>
        <v/>
      </c>
      <c r="I173" s="8">
        <f>IF(OR(G173="",H173="",H173&lt;=0),"",G173/H173)</f>
        <v/>
      </c>
      <c r="J173" s="9">
        <f>IF(D173="","",IF(G173="","первый замер",IF(G173&lt;0,"меньше прошлого — проверьте счётчик",IF(AND(I173&lt;&gt;"",I173&gt;24),"больше 24 м/ч в сутки — проверьте","ок"))))</f>
        <v/>
      </c>
      <c r="K173" s="5" t="n"/>
    </row>
    <row r="174">
      <c r="A174" s="4" t="n"/>
      <c r="B174" s="5" t="n"/>
      <c r="C174" s="5" t="n"/>
      <c r="D174" s="5" t="n"/>
      <c r="E174" s="5" t="n"/>
      <c r="F174" s="5" t="n"/>
      <c r="G174" s="6">
        <f>IF(OR(B174="",D174=""),"",IFERROR(D174-LOOKUP(2,1/($B$5:B173=B174),$D$5:D173),""))</f>
        <v/>
      </c>
      <c r="H174" s="7">
        <f>IF(OR(B174="",A174=""),"",IFERROR(A174-LOOKUP(2,1/($B$5:B173=B174),$A$5:A173),""))</f>
        <v/>
      </c>
      <c r="I174" s="8">
        <f>IF(OR(G174="",H174="",H174&lt;=0),"",G174/H174)</f>
        <v/>
      </c>
      <c r="J174" s="9">
        <f>IF(D174="","",IF(G174="","первый замер",IF(G174&lt;0,"меньше прошлого — проверьте счётчик",IF(AND(I174&lt;&gt;"",I174&gt;24),"больше 24 м/ч в сутки — проверьте","ок"))))</f>
        <v/>
      </c>
      <c r="K174" s="5" t="n"/>
    </row>
    <row r="175">
      <c r="A175" s="4" t="n"/>
      <c r="B175" s="5" t="n"/>
      <c r="C175" s="5" t="n"/>
      <c r="D175" s="5" t="n"/>
      <c r="E175" s="5" t="n"/>
      <c r="F175" s="5" t="n"/>
      <c r="G175" s="6">
        <f>IF(OR(B175="",D175=""),"",IFERROR(D175-LOOKUP(2,1/($B$5:B174=B175),$D$5:D174),""))</f>
        <v/>
      </c>
      <c r="H175" s="7">
        <f>IF(OR(B175="",A175=""),"",IFERROR(A175-LOOKUP(2,1/($B$5:B174=B175),$A$5:A174),""))</f>
        <v/>
      </c>
      <c r="I175" s="8">
        <f>IF(OR(G175="",H175="",H175&lt;=0),"",G175/H175)</f>
        <v/>
      </c>
      <c r="J175" s="9">
        <f>IF(D175="","",IF(G175="","первый замер",IF(G175&lt;0,"меньше прошлого — проверьте счётчик",IF(AND(I175&lt;&gt;"",I175&gt;24),"больше 24 м/ч в сутки — проверьте","ок"))))</f>
        <v/>
      </c>
      <c r="K175" s="5" t="n"/>
    </row>
    <row r="176">
      <c r="A176" s="4" t="n"/>
      <c r="B176" s="5" t="n"/>
      <c r="C176" s="5" t="n"/>
      <c r="D176" s="5" t="n"/>
      <c r="E176" s="5" t="n"/>
      <c r="F176" s="5" t="n"/>
      <c r="G176" s="6">
        <f>IF(OR(B176="",D176=""),"",IFERROR(D176-LOOKUP(2,1/($B$5:B175=B176),$D$5:D175),""))</f>
        <v/>
      </c>
      <c r="H176" s="7">
        <f>IF(OR(B176="",A176=""),"",IFERROR(A176-LOOKUP(2,1/($B$5:B175=B176),$A$5:A175),""))</f>
        <v/>
      </c>
      <c r="I176" s="8">
        <f>IF(OR(G176="",H176="",H176&lt;=0),"",G176/H176)</f>
        <v/>
      </c>
      <c r="J176" s="9">
        <f>IF(D176="","",IF(G176="","первый замер",IF(G176&lt;0,"меньше прошлого — проверьте счётчик",IF(AND(I176&lt;&gt;"",I176&gt;24),"больше 24 м/ч в сутки — проверьте","ок"))))</f>
        <v/>
      </c>
      <c r="K176" s="5" t="n"/>
    </row>
    <row r="177">
      <c r="A177" s="4" t="n"/>
      <c r="B177" s="5" t="n"/>
      <c r="C177" s="5" t="n"/>
      <c r="D177" s="5" t="n"/>
      <c r="E177" s="5" t="n"/>
      <c r="F177" s="5" t="n"/>
      <c r="G177" s="6">
        <f>IF(OR(B177="",D177=""),"",IFERROR(D177-LOOKUP(2,1/($B$5:B176=B177),$D$5:D176),""))</f>
        <v/>
      </c>
      <c r="H177" s="7">
        <f>IF(OR(B177="",A177=""),"",IFERROR(A177-LOOKUP(2,1/($B$5:B176=B177),$A$5:A176),""))</f>
        <v/>
      </c>
      <c r="I177" s="8">
        <f>IF(OR(G177="",H177="",H177&lt;=0),"",G177/H177)</f>
        <v/>
      </c>
      <c r="J177" s="9">
        <f>IF(D177="","",IF(G177="","первый замер",IF(G177&lt;0,"меньше прошлого — проверьте счётчик",IF(AND(I177&lt;&gt;"",I177&gt;24),"больше 24 м/ч в сутки — проверьте","ок"))))</f>
        <v/>
      </c>
      <c r="K177" s="5" t="n"/>
    </row>
    <row r="178">
      <c r="A178" s="4" t="n"/>
      <c r="B178" s="5" t="n"/>
      <c r="C178" s="5" t="n"/>
      <c r="D178" s="5" t="n"/>
      <c r="E178" s="5" t="n"/>
      <c r="F178" s="5" t="n"/>
      <c r="G178" s="6">
        <f>IF(OR(B178="",D178=""),"",IFERROR(D178-LOOKUP(2,1/($B$5:B177=B178),$D$5:D177),""))</f>
        <v/>
      </c>
      <c r="H178" s="7">
        <f>IF(OR(B178="",A178=""),"",IFERROR(A178-LOOKUP(2,1/($B$5:B177=B178),$A$5:A177),""))</f>
        <v/>
      </c>
      <c r="I178" s="8">
        <f>IF(OR(G178="",H178="",H178&lt;=0),"",G178/H178)</f>
        <v/>
      </c>
      <c r="J178" s="9">
        <f>IF(D178="","",IF(G178="","первый замер",IF(G178&lt;0,"меньше прошлого — проверьте счётчик",IF(AND(I178&lt;&gt;"",I178&gt;24),"больше 24 м/ч в сутки — проверьте","ок"))))</f>
        <v/>
      </c>
      <c r="K178" s="5" t="n"/>
    </row>
    <row r="179">
      <c r="A179" s="4" t="n"/>
      <c r="B179" s="5" t="n"/>
      <c r="C179" s="5" t="n"/>
      <c r="D179" s="5" t="n"/>
      <c r="E179" s="5" t="n"/>
      <c r="F179" s="5" t="n"/>
      <c r="G179" s="6">
        <f>IF(OR(B179="",D179=""),"",IFERROR(D179-LOOKUP(2,1/($B$5:B178=B179),$D$5:D178),""))</f>
        <v/>
      </c>
      <c r="H179" s="7">
        <f>IF(OR(B179="",A179=""),"",IFERROR(A179-LOOKUP(2,1/($B$5:B178=B179),$A$5:A178),""))</f>
        <v/>
      </c>
      <c r="I179" s="8">
        <f>IF(OR(G179="",H179="",H179&lt;=0),"",G179/H179)</f>
        <v/>
      </c>
      <c r="J179" s="9">
        <f>IF(D179="","",IF(G179="","первый замер",IF(G179&lt;0,"меньше прошлого — проверьте счётчик",IF(AND(I179&lt;&gt;"",I179&gt;24),"больше 24 м/ч в сутки — проверьте","ок"))))</f>
        <v/>
      </c>
      <c r="K179" s="5" t="n"/>
    </row>
    <row r="180">
      <c r="A180" s="4" t="n"/>
      <c r="B180" s="5" t="n"/>
      <c r="C180" s="5" t="n"/>
      <c r="D180" s="5" t="n"/>
      <c r="E180" s="5" t="n"/>
      <c r="F180" s="5" t="n"/>
      <c r="G180" s="6">
        <f>IF(OR(B180="",D180=""),"",IFERROR(D180-LOOKUP(2,1/($B$5:B179=B180),$D$5:D179),""))</f>
        <v/>
      </c>
      <c r="H180" s="7">
        <f>IF(OR(B180="",A180=""),"",IFERROR(A180-LOOKUP(2,1/($B$5:B179=B180),$A$5:A179),""))</f>
        <v/>
      </c>
      <c r="I180" s="8">
        <f>IF(OR(G180="",H180="",H180&lt;=0),"",G180/H180)</f>
        <v/>
      </c>
      <c r="J180" s="9">
        <f>IF(D180="","",IF(G180="","первый замер",IF(G180&lt;0,"меньше прошлого — проверьте счётчик",IF(AND(I180&lt;&gt;"",I180&gt;24),"больше 24 м/ч в сутки — проверьте","ок"))))</f>
        <v/>
      </c>
      <c r="K180" s="5" t="n"/>
    </row>
    <row r="181">
      <c r="A181" s="4" t="n"/>
      <c r="B181" s="5" t="n"/>
      <c r="C181" s="5" t="n"/>
      <c r="D181" s="5" t="n"/>
      <c r="E181" s="5" t="n"/>
      <c r="F181" s="5" t="n"/>
      <c r="G181" s="6">
        <f>IF(OR(B181="",D181=""),"",IFERROR(D181-LOOKUP(2,1/($B$5:B180=B181),$D$5:D180),""))</f>
        <v/>
      </c>
      <c r="H181" s="7">
        <f>IF(OR(B181="",A181=""),"",IFERROR(A181-LOOKUP(2,1/($B$5:B180=B181),$A$5:A180),""))</f>
        <v/>
      </c>
      <c r="I181" s="8">
        <f>IF(OR(G181="",H181="",H181&lt;=0),"",G181/H181)</f>
        <v/>
      </c>
      <c r="J181" s="9">
        <f>IF(D181="","",IF(G181="","первый замер",IF(G181&lt;0,"меньше прошлого — проверьте счётчик",IF(AND(I181&lt;&gt;"",I181&gt;24),"больше 24 м/ч в сутки — проверьте","ок"))))</f>
        <v/>
      </c>
      <c r="K181" s="5" t="n"/>
    </row>
    <row r="182">
      <c r="A182" s="4" t="n"/>
      <c r="B182" s="5" t="n"/>
      <c r="C182" s="5" t="n"/>
      <c r="D182" s="5" t="n"/>
      <c r="E182" s="5" t="n"/>
      <c r="F182" s="5" t="n"/>
      <c r="G182" s="6">
        <f>IF(OR(B182="",D182=""),"",IFERROR(D182-LOOKUP(2,1/($B$5:B181=B182),$D$5:D181),""))</f>
        <v/>
      </c>
      <c r="H182" s="7">
        <f>IF(OR(B182="",A182=""),"",IFERROR(A182-LOOKUP(2,1/($B$5:B181=B182),$A$5:A181),""))</f>
        <v/>
      </c>
      <c r="I182" s="8">
        <f>IF(OR(G182="",H182="",H182&lt;=0),"",G182/H182)</f>
        <v/>
      </c>
      <c r="J182" s="9">
        <f>IF(D182="","",IF(G182="","первый замер",IF(G182&lt;0,"меньше прошлого — проверьте счётчик",IF(AND(I182&lt;&gt;"",I182&gt;24),"больше 24 м/ч в сутки — проверьте","ок"))))</f>
        <v/>
      </c>
      <c r="K182" s="5" t="n"/>
    </row>
    <row r="183">
      <c r="A183" s="4" t="n"/>
      <c r="B183" s="5" t="n"/>
      <c r="C183" s="5" t="n"/>
      <c r="D183" s="5" t="n"/>
      <c r="E183" s="5" t="n"/>
      <c r="F183" s="5" t="n"/>
      <c r="G183" s="6">
        <f>IF(OR(B183="",D183=""),"",IFERROR(D183-LOOKUP(2,1/($B$5:B182=B183),$D$5:D182),""))</f>
        <v/>
      </c>
      <c r="H183" s="7">
        <f>IF(OR(B183="",A183=""),"",IFERROR(A183-LOOKUP(2,1/($B$5:B182=B183),$A$5:A182),""))</f>
        <v/>
      </c>
      <c r="I183" s="8">
        <f>IF(OR(G183="",H183="",H183&lt;=0),"",G183/H183)</f>
        <v/>
      </c>
      <c r="J183" s="9">
        <f>IF(D183="","",IF(G183="","первый замер",IF(G183&lt;0,"меньше прошлого — проверьте счётчик",IF(AND(I183&lt;&gt;"",I183&gt;24),"больше 24 м/ч в сутки — проверьте","ок"))))</f>
        <v/>
      </c>
      <c r="K183" s="5" t="n"/>
    </row>
    <row r="184">
      <c r="A184" s="4" t="n"/>
      <c r="B184" s="5" t="n"/>
      <c r="C184" s="5" t="n"/>
      <c r="D184" s="5" t="n"/>
      <c r="E184" s="5" t="n"/>
      <c r="F184" s="5" t="n"/>
      <c r="G184" s="6">
        <f>IF(OR(B184="",D184=""),"",IFERROR(D184-LOOKUP(2,1/($B$5:B183=B184),$D$5:D183),""))</f>
        <v/>
      </c>
      <c r="H184" s="7">
        <f>IF(OR(B184="",A184=""),"",IFERROR(A184-LOOKUP(2,1/($B$5:B183=B184),$A$5:A183),""))</f>
        <v/>
      </c>
      <c r="I184" s="8">
        <f>IF(OR(G184="",H184="",H184&lt;=0),"",G184/H184)</f>
        <v/>
      </c>
      <c r="J184" s="9">
        <f>IF(D184="","",IF(G184="","первый замер",IF(G184&lt;0,"меньше прошлого — проверьте счётчик",IF(AND(I184&lt;&gt;"",I184&gt;24),"больше 24 м/ч в сутки — проверьте","ок"))))</f>
        <v/>
      </c>
      <c r="K184" s="5" t="n"/>
    </row>
    <row r="185">
      <c r="A185" s="4" t="n"/>
      <c r="B185" s="5" t="n"/>
      <c r="C185" s="5" t="n"/>
      <c r="D185" s="5" t="n"/>
      <c r="E185" s="5" t="n"/>
      <c r="F185" s="5" t="n"/>
      <c r="G185" s="6">
        <f>IF(OR(B185="",D185=""),"",IFERROR(D185-LOOKUP(2,1/($B$5:B184=B185),$D$5:D184),""))</f>
        <v/>
      </c>
      <c r="H185" s="7">
        <f>IF(OR(B185="",A185=""),"",IFERROR(A185-LOOKUP(2,1/($B$5:B184=B185),$A$5:A184),""))</f>
        <v/>
      </c>
      <c r="I185" s="8">
        <f>IF(OR(G185="",H185="",H185&lt;=0),"",G185/H185)</f>
        <v/>
      </c>
      <c r="J185" s="9">
        <f>IF(D185="","",IF(G185="","первый замер",IF(G185&lt;0,"меньше прошлого — проверьте счётчик",IF(AND(I185&lt;&gt;"",I185&gt;24),"больше 24 м/ч в сутки — проверьте","ок"))))</f>
        <v/>
      </c>
      <c r="K185" s="5" t="n"/>
    </row>
    <row r="186">
      <c r="A186" s="4" t="n"/>
      <c r="B186" s="5" t="n"/>
      <c r="C186" s="5" t="n"/>
      <c r="D186" s="5" t="n"/>
      <c r="E186" s="5" t="n"/>
      <c r="F186" s="5" t="n"/>
      <c r="G186" s="6">
        <f>IF(OR(B186="",D186=""),"",IFERROR(D186-LOOKUP(2,1/($B$5:B185=B186),$D$5:D185),""))</f>
        <v/>
      </c>
      <c r="H186" s="7">
        <f>IF(OR(B186="",A186=""),"",IFERROR(A186-LOOKUP(2,1/($B$5:B185=B186),$A$5:A185),""))</f>
        <v/>
      </c>
      <c r="I186" s="8">
        <f>IF(OR(G186="",H186="",H186&lt;=0),"",G186/H186)</f>
        <v/>
      </c>
      <c r="J186" s="9">
        <f>IF(D186="","",IF(G186="","первый замер",IF(G186&lt;0,"меньше прошлого — проверьте счётчик",IF(AND(I186&lt;&gt;"",I186&gt;24),"больше 24 м/ч в сутки — проверьте","ок"))))</f>
        <v/>
      </c>
      <c r="K186" s="5" t="n"/>
    </row>
    <row r="187">
      <c r="A187" s="4" t="n"/>
      <c r="B187" s="5" t="n"/>
      <c r="C187" s="5" t="n"/>
      <c r="D187" s="5" t="n"/>
      <c r="E187" s="5" t="n"/>
      <c r="F187" s="5" t="n"/>
      <c r="G187" s="6">
        <f>IF(OR(B187="",D187=""),"",IFERROR(D187-LOOKUP(2,1/($B$5:B186=B187),$D$5:D186),""))</f>
        <v/>
      </c>
      <c r="H187" s="7">
        <f>IF(OR(B187="",A187=""),"",IFERROR(A187-LOOKUP(2,1/($B$5:B186=B187),$A$5:A186),""))</f>
        <v/>
      </c>
      <c r="I187" s="8">
        <f>IF(OR(G187="",H187="",H187&lt;=0),"",G187/H187)</f>
        <v/>
      </c>
      <c r="J187" s="9">
        <f>IF(D187="","",IF(G187="","первый замер",IF(G187&lt;0,"меньше прошлого — проверьте счётчик",IF(AND(I187&lt;&gt;"",I187&gt;24),"больше 24 м/ч в сутки — проверьте","ок"))))</f>
        <v/>
      </c>
      <c r="K187" s="5" t="n"/>
    </row>
    <row r="188">
      <c r="A188" s="4" t="n"/>
      <c r="B188" s="5" t="n"/>
      <c r="C188" s="5" t="n"/>
      <c r="D188" s="5" t="n"/>
      <c r="E188" s="5" t="n"/>
      <c r="F188" s="5" t="n"/>
      <c r="G188" s="6">
        <f>IF(OR(B188="",D188=""),"",IFERROR(D188-LOOKUP(2,1/($B$5:B187=B188),$D$5:D187),""))</f>
        <v/>
      </c>
      <c r="H188" s="7">
        <f>IF(OR(B188="",A188=""),"",IFERROR(A188-LOOKUP(2,1/($B$5:B187=B188),$A$5:A187),""))</f>
        <v/>
      </c>
      <c r="I188" s="8">
        <f>IF(OR(G188="",H188="",H188&lt;=0),"",G188/H188)</f>
        <v/>
      </c>
      <c r="J188" s="9">
        <f>IF(D188="","",IF(G188="","первый замер",IF(G188&lt;0,"меньше прошлого — проверьте счётчик",IF(AND(I188&lt;&gt;"",I188&gt;24),"больше 24 м/ч в сутки — проверьте","ок"))))</f>
        <v/>
      </c>
      <c r="K188" s="5" t="n"/>
    </row>
    <row r="189">
      <c r="A189" s="4" t="n"/>
      <c r="B189" s="5" t="n"/>
      <c r="C189" s="5" t="n"/>
      <c r="D189" s="5" t="n"/>
      <c r="E189" s="5" t="n"/>
      <c r="F189" s="5" t="n"/>
      <c r="G189" s="6">
        <f>IF(OR(B189="",D189=""),"",IFERROR(D189-LOOKUP(2,1/($B$5:B188=B189),$D$5:D188),""))</f>
        <v/>
      </c>
      <c r="H189" s="7">
        <f>IF(OR(B189="",A189=""),"",IFERROR(A189-LOOKUP(2,1/($B$5:B188=B189),$A$5:A188),""))</f>
        <v/>
      </c>
      <c r="I189" s="8">
        <f>IF(OR(G189="",H189="",H189&lt;=0),"",G189/H189)</f>
        <v/>
      </c>
      <c r="J189" s="9">
        <f>IF(D189="","",IF(G189="","первый замер",IF(G189&lt;0,"меньше прошлого — проверьте счётчик",IF(AND(I189&lt;&gt;"",I189&gt;24),"больше 24 м/ч в сутки — проверьте","ок"))))</f>
        <v/>
      </c>
      <c r="K189" s="5" t="n"/>
    </row>
    <row r="190">
      <c r="A190" s="4" t="n"/>
      <c r="B190" s="5" t="n"/>
      <c r="C190" s="5" t="n"/>
      <c r="D190" s="5" t="n"/>
      <c r="E190" s="5" t="n"/>
      <c r="F190" s="5" t="n"/>
      <c r="G190" s="6">
        <f>IF(OR(B190="",D190=""),"",IFERROR(D190-LOOKUP(2,1/($B$5:B189=B190),$D$5:D189),""))</f>
        <v/>
      </c>
      <c r="H190" s="7">
        <f>IF(OR(B190="",A190=""),"",IFERROR(A190-LOOKUP(2,1/($B$5:B189=B190),$A$5:A189),""))</f>
        <v/>
      </c>
      <c r="I190" s="8">
        <f>IF(OR(G190="",H190="",H190&lt;=0),"",G190/H190)</f>
        <v/>
      </c>
      <c r="J190" s="9">
        <f>IF(D190="","",IF(G190="","первый замер",IF(G190&lt;0,"меньше прошлого — проверьте счётчик",IF(AND(I190&lt;&gt;"",I190&gt;24),"больше 24 м/ч в сутки — проверьте","ок"))))</f>
        <v/>
      </c>
      <c r="K190" s="5" t="n"/>
    </row>
    <row r="191">
      <c r="A191" s="4" t="n"/>
      <c r="B191" s="5" t="n"/>
      <c r="C191" s="5" t="n"/>
      <c r="D191" s="5" t="n"/>
      <c r="E191" s="5" t="n"/>
      <c r="F191" s="5" t="n"/>
      <c r="G191" s="6">
        <f>IF(OR(B191="",D191=""),"",IFERROR(D191-LOOKUP(2,1/($B$5:B190=B191),$D$5:D190),""))</f>
        <v/>
      </c>
      <c r="H191" s="7">
        <f>IF(OR(B191="",A191=""),"",IFERROR(A191-LOOKUP(2,1/($B$5:B190=B191),$A$5:A190),""))</f>
        <v/>
      </c>
      <c r="I191" s="8">
        <f>IF(OR(G191="",H191="",H191&lt;=0),"",G191/H191)</f>
        <v/>
      </c>
      <c r="J191" s="9">
        <f>IF(D191="","",IF(G191="","первый замер",IF(G191&lt;0,"меньше прошлого — проверьте счётчик",IF(AND(I191&lt;&gt;"",I191&gt;24),"больше 24 м/ч в сутки — проверьте","ок"))))</f>
        <v/>
      </c>
      <c r="K191" s="5" t="n"/>
    </row>
    <row r="192">
      <c r="A192" s="4" t="n"/>
      <c r="B192" s="5" t="n"/>
      <c r="C192" s="5" t="n"/>
      <c r="D192" s="5" t="n"/>
      <c r="E192" s="5" t="n"/>
      <c r="F192" s="5" t="n"/>
      <c r="G192" s="6">
        <f>IF(OR(B192="",D192=""),"",IFERROR(D192-LOOKUP(2,1/($B$5:B191=B192),$D$5:D191),""))</f>
        <v/>
      </c>
      <c r="H192" s="7">
        <f>IF(OR(B192="",A192=""),"",IFERROR(A192-LOOKUP(2,1/($B$5:B191=B192),$A$5:A191),""))</f>
        <v/>
      </c>
      <c r="I192" s="8">
        <f>IF(OR(G192="",H192="",H192&lt;=0),"",G192/H192)</f>
        <v/>
      </c>
      <c r="J192" s="9">
        <f>IF(D192="","",IF(G192="","первый замер",IF(G192&lt;0,"меньше прошлого — проверьте счётчик",IF(AND(I192&lt;&gt;"",I192&gt;24),"больше 24 м/ч в сутки — проверьте","ок"))))</f>
        <v/>
      </c>
      <c r="K192" s="5" t="n"/>
    </row>
    <row r="193">
      <c r="A193" s="4" t="n"/>
      <c r="B193" s="5" t="n"/>
      <c r="C193" s="5" t="n"/>
      <c r="D193" s="5" t="n"/>
      <c r="E193" s="5" t="n"/>
      <c r="F193" s="5" t="n"/>
      <c r="G193" s="6">
        <f>IF(OR(B193="",D193=""),"",IFERROR(D193-LOOKUP(2,1/($B$5:B192=B193),$D$5:D192),""))</f>
        <v/>
      </c>
      <c r="H193" s="7">
        <f>IF(OR(B193="",A193=""),"",IFERROR(A193-LOOKUP(2,1/($B$5:B192=B193),$A$5:A192),""))</f>
        <v/>
      </c>
      <c r="I193" s="8">
        <f>IF(OR(G193="",H193="",H193&lt;=0),"",G193/H193)</f>
        <v/>
      </c>
      <c r="J193" s="9">
        <f>IF(D193="","",IF(G193="","первый замер",IF(G193&lt;0,"меньше прошлого — проверьте счётчик",IF(AND(I193&lt;&gt;"",I193&gt;24),"больше 24 м/ч в сутки — проверьте","ок"))))</f>
        <v/>
      </c>
      <c r="K193" s="5" t="n"/>
    </row>
    <row r="194">
      <c r="A194" s="4" t="n"/>
      <c r="B194" s="5" t="n"/>
      <c r="C194" s="5" t="n"/>
      <c r="D194" s="5" t="n"/>
      <c r="E194" s="5" t="n"/>
      <c r="F194" s="5" t="n"/>
      <c r="G194" s="6">
        <f>IF(OR(B194="",D194=""),"",IFERROR(D194-LOOKUP(2,1/($B$5:B193=B194),$D$5:D193),""))</f>
        <v/>
      </c>
      <c r="H194" s="7">
        <f>IF(OR(B194="",A194=""),"",IFERROR(A194-LOOKUP(2,1/($B$5:B193=B194),$A$5:A193),""))</f>
        <v/>
      </c>
      <c r="I194" s="8">
        <f>IF(OR(G194="",H194="",H194&lt;=0),"",G194/H194)</f>
        <v/>
      </c>
      <c r="J194" s="9">
        <f>IF(D194="","",IF(G194="","первый замер",IF(G194&lt;0,"меньше прошлого — проверьте счётчик",IF(AND(I194&lt;&gt;"",I194&gt;24),"больше 24 м/ч в сутки — проверьте","ок"))))</f>
        <v/>
      </c>
      <c r="K194" s="5" t="n"/>
    </row>
    <row r="195">
      <c r="A195" s="4" t="n"/>
      <c r="B195" s="5" t="n"/>
      <c r="C195" s="5" t="n"/>
      <c r="D195" s="5" t="n"/>
      <c r="E195" s="5" t="n"/>
      <c r="F195" s="5" t="n"/>
      <c r="G195" s="6">
        <f>IF(OR(B195="",D195=""),"",IFERROR(D195-LOOKUP(2,1/($B$5:B194=B195),$D$5:D194),""))</f>
        <v/>
      </c>
      <c r="H195" s="7">
        <f>IF(OR(B195="",A195=""),"",IFERROR(A195-LOOKUP(2,1/($B$5:B194=B195),$A$5:A194),""))</f>
        <v/>
      </c>
      <c r="I195" s="8">
        <f>IF(OR(G195="",H195="",H195&lt;=0),"",G195/H195)</f>
        <v/>
      </c>
      <c r="J195" s="9">
        <f>IF(D195="","",IF(G195="","первый замер",IF(G195&lt;0,"меньше прошлого — проверьте счётчик",IF(AND(I195&lt;&gt;"",I195&gt;24),"больше 24 м/ч в сутки — проверьте","ок"))))</f>
        <v/>
      </c>
      <c r="K195" s="5" t="n"/>
    </row>
    <row r="196">
      <c r="A196" s="4" t="n"/>
      <c r="B196" s="5" t="n"/>
      <c r="C196" s="5" t="n"/>
      <c r="D196" s="5" t="n"/>
      <c r="E196" s="5" t="n"/>
      <c r="F196" s="5" t="n"/>
      <c r="G196" s="6">
        <f>IF(OR(B196="",D196=""),"",IFERROR(D196-LOOKUP(2,1/($B$5:B195=B196),$D$5:D195),""))</f>
        <v/>
      </c>
      <c r="H196" s="7">
        <f>IF(OR(B196="",A196=""),"",IFERROR(A196-LOOKUP(2,1/($B$5:B195=B196),$A$5:A195),""))</f>
        <v/>
      </c>
      <c r="I196" s="8">
        <f>IF(OR(G196="",H196="",H196&lt;=0),"",G196/H196)</f>
        <v/>
      </c>
      <c r="J196" s="9">
        <f>IF(D196="","",IF(G196="","первый замер",IF(G196&lt;0,"меньше прошлого — проверьте счётчик",IF(AND(I196&lt;&gt;"",I196&gt;24),"больше 24 м/ч в сутки — проверьте","ок"))))</f>
        <v/>
      </c>
      <c r="K196" s="5" t="n"/>
    </row>
    <row r="197">
      <c r="A197" s="4" t="n"/>
      <c r="B197" s="5" t="n"/>
      <c r="C197" s="5" t="n"/>
      <c r="D197" s="5" t="n"/>
      <c r="E197" s="5" t="n"/>
      <c r="F197" s="5" t="n"/>
      <c r="G197" s="6">
        <f>IF(OR(B197="",D197=""),"",IFERROR(D197-LOOKUP(2,1/($B$5:B196=B197),$D$5:D196),""))</f>
        <v/>
      </c>
      <c r="H197" s="7">
        <f>IF(OR(B197="",A197=""),"",IFERROR(A197-LOOKUP(2,1/($B$5:B196=B197),$A$5:A196),""))</f>
        <v/>
      </c>
      <c r="I197" s="8">
        <f>IF(OR(G197="",H197="",H197&lt;=0),"",G197/H197)</f>
        <v/>
      </c>
      <c r="J197" s="9">
        <f>IF(D197="","",IF(G197="","первый замер",IF(G197&lt;0,"меньше прошлого — проверьте счётчик",IF(AND(I197&lt;&gt;"",I197&gt;24),"больше 24 м/ч в сутки — проверьте","ок"))))</f>
        <v/>
      </c>
      <c r="K197" s="5" t="n"/>
    </row>
    <row r="198">
      <c r="A198" s="4" t="n"/>
      <c r="B198" s="5" t="n"/>
      <c r="C198" s="5" t="n"/>
      <c r="D198" s="5" t="n"/>
      <c r="E198" s="5" t="n"/>
      <c r="F198" s="5" t="n"/>
      <c r="G198" s="6">
        <f>IF(OR(B198="",D198=""),"",IFERROR(D198-LOOKUP(2,1/($B$5:B197=B198),$D$5:D197),""))</f>
        <v/>
      </c>
      <c r="H198" s="7">
        <f>IF(OR(B198="",A198=""),"",IFERROR(A198-LOOKUP(2,1/($B$5:B197=B198),$A$5:A197),""))</f>
        <v/>
      </c>
      <c r="I198" s="8">
        <f>IF(OR(G198="",H198="",H198&lt;=0),"",G198/H198)</f>
        <v/>
      </c>
      <c r="J198" s="9">
        <f>IF(D198="","",IF(G198="","первый замер",IF(G198&lt;0,"меньше прошлого — проверьте счётчик",IF(AND(I198&lt;&gt;"",I198&gt;24),"больше 24 м/ч в сутки — проверьте","ок"))))</f>
        <v/>
      </c>
      <c r="K198" s="5" t="n"/>
    </row>
    <row r="199">
      <c r="A199" s="4" t="n"/>
      <c r="B199" s="5" t="n"/>
      <c r="C199" s="5" t="n"/>
      <c r="D199" s="5" t="n"/>
      <c r="E199" s="5" t="n"/>
      <c r="F199" s="5" t="n"/>
      <c r="G199" s="6">
        <f>IF(OR(B199="",D199=""),"",IFERROR(D199-LOOKUP(2,1/($B$5:B198=B199),$D$5:D198),""))</f>
        <v/>
      </c>
      <c r="H199" s="7">
        <f>IF(OR(B199="",A199=""),"",IFERROR(A199-LOOKUP(2,1/($B$5:B198=B199),$A$5:A198),""))</f>
        <v/>
      </c>
      <c r="I199" s="8">
        <f>IF(OR(G199="",H199="",H199&lt;=0),"",G199/H199)</f>
        <v/>
      </c>
      <c r="J199" s="9">
        <f>IF(D199="","",IF(G199="","первый замер",IF(G199&lt;0,"меньше прошлого — проверьте счётчик",IF(AND(I199&lt;&gt;"",I199&gt;24),"больше 24 м/ч в сутки — проверьте","ок"))))</f>
        <v/>
      </c>
      <c r="K199" s="5" t="n"/>
    </row>
    <row r="200">
      <c r="A200" s="4" t="n"/>
      <c r="B200" s="5" t="n"/>
      <c r="C200" s="5" t="n"/>
      <c r="D200" s="5" t="n"/>
      <c r="E200" s="5" t="n"/>
      <c r="F200" s="5" t="n"/>
      <c r="G200" s="6">
        <f>IF(OR(B200="",D200=""),"",IFERROR(D200-LOOKUP(2,1/($B$5:B199=B200),$D$5:D199),""))</f>
        <v/>
      </c>
      <c r="H200" s="7">
        <f>IF(OR(B200="",A200=""),"",IFERROR(A200-LOOKUP(2,1/($B$5:B199=B200),$A$5:A199),""))</f>
        <v/>
      </c>
      <c r="I200" s="8">
        <f>IF(OR(G200="",H200="",H200&lt;=0),"",G200/H200)</f>
        <v/>
      </c>
      <c r="J200" s="9">
        <f>IF(D200="","",IF(G200="","первый замер",IF(G200&lt;0,"меньше прошлого — проверьте счётчик",IF(AND(I200&lt;&gt;"",I200&gt;24),"больше 24 м/ч в сутки — проверьте","ок"))))</f>
        <v/>
      </c>
      <c r="K200" s="5" t="n"/>
    </row>
    <row r="201">
      <c r="A201" s="4" t="n"/>
      <c r="B201" s="5" t="n"/>
      <c r="C201" s="5" t="n"/>
      <c r="D201" s="5" t="n"/>
      <c r="E201" s="5" t="n"/>
      <c r="F201" s="5" t="n"/>
      <c r="G201" s="6">
        <f>IF(OR(B201="",D201=""),"",IFERROR(D201-LOOKUP(2,1/($B$5:B200=B201),$D$5:D200),""))</f>
        <v/>
      </c>
      <c r="H201" s="7">
        <f>IF(OR(B201="",A201=""),"",IFERROR(A201-LOOKUP(2,1/($B$5:B200=B201),$A$5:A200),""))</f>
        <v/>
      </c>
      <c r="I201" s="8">
        <f>IF(OR(G201="",H201="",H201&lt;=0),"",G201/H201)</f>
        <v/>
      </c>
      <c r="J201" s="9">
        <f>IF(D201="","",IF(G201="","первый замер",IF(G201&lt;0,"меньше прошлого — проверьте счётчик",IF(AND(I201&lt;&gt;"",I201&gt;24),"больше 24 м/ч в сутки — проверьте","ок"))))</f>
        <v/>
      </c>
      <c r="K201" s="5" t="n"/>
    </row>
    <row r="202">
      <c r="A202" s="4" t="n"/>
      <c r="B202" s="5" t="n"/>
      <c r="C202" s="5" t="n"/>
      <c r="D202" s="5" t="n"/>
      <c r="E202" s="5" t="n"/>
      <c r="F202" s="5" t="n"/>
      <c r="G202" s="6">
        <f>IF(OR(B202="",D202=""),"",IFERROR(D202-LOOKUP(2,1/($B$5:B201=B202),$D$5:D201),""))</f>
        <v/>
      </c>
      <c r="H202" s="7">
        <f>IF(OR(B202="",A202=""),"",IFERROR(A202-LOOKUP(2,1/($B$5:B201=B202),$A$5:A201),""))</f>
        <v/>
      </c>
      <c r="I202" s="8">
        <f>IF(OR(G202="",H202="",H202&lt;=0),"",G202/H202)</f>
        <v/>
      </c>
      <c r="J202" s="9">
        <f>IF(D202="","",IF(G202="","первый замер",IF(G202&lt;0,"меньше прошлого — проверьте счётчик",IF(AND(I202&lt;&gt;"",I202&gt;24),"больше 24 м/ч в сутки — проверьте","ок"))))</f>
        <v/>
      </c>
      <c r="K202" s="5" t="n"/>
    </row>
    <row r="203">
      <c r="A203" s="4" t="n"/>
      <c r="B203" s="5" t="n"/>
      <c r="C203" s="5" t="n"/>
      <c r="D203" s="5" t="n"/>
      <c r="E203" s="5" t="n"/>
      <c r="F203" s="5" t="n"/>
      <c r="G203" s="6">
        <f>IF(OR(B203="",D203=""),"",IFERROR(D203-LOOKUP(2,1/($B$5:B202=B203),$D$5:D202),""))</f>
        <v/>
      </c>
      <c r="H203" s="7">
        <f>IF(OR(B203="",A203=""),"",IFERROR(A203-LOOKUP(2,1/($B$5:B202=B203),$A$5:A202),""))</f>
        <v/>
      </c>
      <c r="I203" s="8">
        <f>IF(OR(G203="",H203="",H203&lt;=0),"",G203/H203)</f>
        <v/>
      </c>
      <c r="J203" s="9">
        <f>IF(D203="","",IF(G203="","первый замер",IF(G203&lt;0,"меньше прошлого — проверьте счётчик",IF(AND(I203&lt;&gt;"",I203&gt;24),"больше 24 м/ч в сутки — проверьте","ок"))))</f>
        <v/>
      </c>
      <c r="K203" s="5" t="n"/>
    </row>
    <row r="204">
      <c r="A204" s="4" t="n"/>
      <c r="B204" s="5" t="n"/>
      <c r="C204" s="5" t="n"/>
      <c r="D204" s="5" t="n"/>
      <c r="E204" s="5" t="n"/>
      <c r="F204" s="5" t="n"/>
      <c r="G204" s="6">
        <f>IF(OR(B204="",D204=""),"",IFERROR(D204-LOOKUP(2,1/($B$5:B203=B204),$D$5:D203),""))</f>
        <v/>
      </c>
      <c r="H204" s="7">
        <f>IF(OR(B204="",A204=""),"",IFERROR(A204-LOOKUP(2,1/($B$5:B203=B204),$A$5:A203),""))</f>
        <v/>
      </c>
      <c r="I204" s="8">
        <f>IF(OR(G204="",H204="",H204&lt;=0),"",G204/H204)</f>
        <v/>
      </c>
      <c r="J204" s="9">
        <f>IF(D204="","",IF(G204="","первый замер",IF(G204&lt;0,"меньше прошлого — проверьте счётчик",IF(AND(I204&lt;&gt;"",I204&gt;24),"больше 24 м/ч в сутки — проверьте","ок"))))</f>
        <v/>
      </c>
      <c r="K204" s="5" t="n"/>
    </row>
    <row r="205">
      <c r="A205" s="4" t="n"/>
      <c r="B205" s="5" t="n"/>
      <c r="C205" s="5" t="n"/>
      <c r="D205" s="5" t="n"/>
      <c r="E205" s="5" t="n"/>
      <c r="F205" s="5" t="n"/>
      <c r="G205" s="6">
        <f>IF(OR(B205="",D205=""),"",IFERROR(D205-LOOKUP(2,1/($B$5:B204=B205),$D$5:D204),""))</f>
        <v/>
      </c>
      <c r="H205" s="7">
        <f>IF(OR(B205="",A205=""),"",IFERROR(A205-LOOKUP(2,1/($B$5:B204=B205),$A$5:A204),""))</f>
        <v/>
      </c>
      <c r="I205" s="8">
        <f>IF(OR(G205="",H205="",H205&lt;=0),"",G205/H205)</f>
        <v/>
      </c>
      <c r="J205" s="9">
        <f>IF(D205="","",IF(G205="","первый замер",IF(G205&lt;0,"меньше прошлого — проверьте счётчик",IF(AND(I205&lt;&gt;"",I205&gt;24),"больше 24 м/ч в сутки — проверьте","ок"))))</f>
        <v/>
      </c>
      <c r="K205" s="5" t="n"/>
    </row>
    <row r="206">
      <c r="A206" s="4" t="n"/>
      <c r="B206" s="5" t="n"/>
      <c r="C206" s="5" t="n"/>
      <c r="D206" s="5" t="n"/>
      <c r="E206" s="5" t="n"/>
      <c r="F206" s="5" t="n"/>
      <c r="G206" s="6">
        <f>IF(OR(B206="",D206=""),"",IFERROR(D206-LOOKUP(2,1/($B$5:B205=B206),$D$5:D205),""))</f>
        <v/>
      </c>
      <c r="H206" s="7">
        <f>IF(OR(B206="",A206=""),"",IFERROR(A206-LOOKUP(2,1/($B$5:B205=B206),$A$5:A205),""))</f>
        <v/>
      </c>
      <c r="I206" s="8">
        <f>IF(OR(G206="",H206="",H206&lt;=0),"",G206/H206)</f>
        <v/>
      </c>
      <c r="J206" s="9">
        <f>IF(D206="","",IF(G206="","первый замер",IF(G206&lt;0,"меньше прошлого — проверьте счётчик",IF(AND(I206&lt;&gt;"",I206&gt;24),"больше 24 м/ч в сутки — проверьте","ок"))))</f>
        <v/>
      </c>
      <c r="K206" s="5" t="n"/>
    </row>
    <row r="207">
      <c r="A207" s="4" t="n"/>
      <c r="B207" s="5" t="n"/>
      <c r="C207" s="5" t="n"/>
      <c r="D207" s="5" t="n"/>
      <c r="E207" s="5" t="n"/>
      <c r="F207" s="5" t="n"/>
      <c r="G207" s="6">
        <f>IF(OR(B207="",D207=""),"",IFERROR(D207-LOOKUP(2,1/($B$5:B206=B207),$D$5:D206),""))</f>
        <v/>
      </c>
      <c r="H207" s="7">
        <f>IF(OR(B207="",A207=""),"",IFERROR(A207-LOOKUP(2,1/($B$5:B206=B207),$A$5:A206),""))</f>
        <v/>
      </c>
      <c r="I207" s="8">
        <f>IF(OR(G207="",H207="",H207&lt;=0),"",G207/H207)</f>
        <v/>
      </c>
      <c r="J207" s="9">
        <f>IF(D207="","",IF(G207="","первый замер",IF(G207&lt;0,"меньше прошлого — проверьте счётчик",IF(AND(I207&lt;&gt;"",I207&gt;24),"больше 24 м/ч в сутки — проверьте","ок"))))</f>
        <v/>
      </c>
      <c r="K207" s="5" t="n"/>
    </row>
    <row r="208">
      <c r="A208" s="4" t="n"/>
      <c r="B208" s="5" t="n"/>
      <c r="C208" s="5" t="n"/>
      <c r="D208" s="5" t="n"/>
      <c r="E208" s="5" t="n"/>
      <c r="F208" s="5" t="n"/>
      <c r="G208" s="6">
        <f>IF(OR(B208="",D208=""),"",IFERROR(D208-LOOKUP(2,1/($B$5:B207=B208),$D$5:D207),""))</f>
        <v/>
      </c>
      <c r="H208" s="7">
        <f>IF(OR(B208="",A208=""),"",IFERROR(A208-LOOKUP(2,1/($B$5:B207=B208),$A$5:A207),""))</f>
        <v/>
      </c>
      <c r="I208" s="8">
        <f>IF(OR(G208="",H208="",H208&lt;=0),"",G208/H208)</f>
        <v/>
      </c>
      <c r="J208" s="9">
        <f>IF(D208="","",IF(G208="","первый замер",IF(G208&lt;0,"меньше прошлого — проверьте счётчик",IF(AND(I208&lt;&gt;"",I208&gt;24),"больше 24 м/ч в сутки — проверьте","ок"))))</f>
        <v/>
      </c>
      <c r="K208" s="5" t="n"/>
    </row>
    <row r="209">
      <c r="A209" s="4" t="n"/>
      <c r="B209" s="5" t="n"/>
      <c r="C209" s="5" t="n"/>
      <c r="D209" s="5" t="n"/>
      <c r="E209" s="5" t="n"/>
      <c r="F209" s="5" t="n"/>
      <c r="G209" s="6">
        <f>IF(OR(B209="",D209=""),"",IFERROR(D209-LOOKUP(2,1/($B$5:B208=B209),$D$5:D208),""))</f>
        <v/>
      </c>
      <c r="H209" s="7">
        <f>IF(OR(B209="",A209=""),"",IFERROR(A209-LOOKUP(2,1/($B$5:B208=B209),$A$5:A208),""))</f>
        <v/>
      </c>
      <c r="I209" s="8">
        <f>IF(OR(G209="",H209="",H209&lt;=0),"",G209/H209)</f>
        <v/>
      </c>
      <c r="J209" s="9">
        <f>IF(D209="","",IF(G209="","первый замер",IF(G209&lt;0,"меньше прошлого — проверьте счётчик",IF(AND(I209&lt;&gt;"",I209&gt;24),"больше 24 м/ч в сутки — проверьте","ок"))))</f>
        <v/>
      </c>
      <c r="K209" s="5" t="n"/>
    </row>
    <row r="210">
      <c r="A210" s="4" t="n"/>
      <c r="B210" s="5" t="n"/>
      <c r="C210" s="5" t="n"/>
      <c r="D210" s="5" t="n"/>
      <c r="E210" s="5" t="n"/>
      <c r="F210" s="5" t="n"/>
      <c r="G210" s="6">
        <f>IF(OR(B210="",D210=""),"",IFERROR(D210-LOOKUP(2,1/($B$5:B209=B210),$D$5:D209),""))</f>
        <v/>
      </c>
      <c r="H210" s="7">
        <f>IF(OR(B210="",A210=""),"",IFERROR(A210-LOOKUP(2,1/($B$5:B209=B210),$A$5:A209),""))</f>
        <v/>
      </c>
      <c r="I210" s="8">
        <f>IF(OR(G210="",H210="",H210&lt;=0),"",G210/H210)</f>
        <v/>
      </c>
      <c r="J210" s="9">
        <f>IF(D210="","",IF(G210="","первый замер",IF(G210&lt;0,"меньше прошлого — проверьте счётчик",IF(AND(I210&lt;&gt;"",I210&gt;24),"больше 24 м/ч в сутки — проверьте","ок"))))</f>
        <v/>
      </c>
      <c r="K210" s="5" t="n"/>
    </row>
    <row r="211">
      <c r="A211" s="4" t="n"/>
      <c r="B211" s="5" t="n"/>
      <c r="C211" s="5" t="n"/>
      <c r="D211" s="5" t="n"/>
      <c r="E211" s="5" t="n"/>
      <c r="F211" s="5" t="n"/>
      <c r="G211" s="6">
        <f>IF(OR(B211="",D211=""),"",IFERROR(D211-LOOKUP(2,1/($B$5:B210=B211),$D$5:D210),""))</f>
        <v/>
      </c>
      <c r="H211" s="7">
        <f>IF(OR(B211="",A211=""),"",IFERROR(A211-LOOKUP(2,1/($B$5:B210=B211),$A$5:A210),""))</f>
        <v/>
      </c>
      <c r="I211" s="8">
        <f>IF(OR(G211="",H211="",H211&lt;=0),"",G211/H211)</f>
        <v/>
      </c>
      <c r="J211" s="9">
        <f>IF(D211="","",IF(G211="","первый замер",IF(G211&lt;0,"меньше прошлого — проверьте счётчик",IF(AND(I211&lt;&gt;"",I211&gt;24),"больше 24 м/ч в сутки — проверьте","ок"))))</f>
        <v/>
      </c>
      <c r="K211" s="5" t="n"/>
    </row>
    <row r="212">
      <c r="A212" s="4" t="n"/>
      <c r="B212" s="5" t="n"/>
      <c r="C212" s="5" t="n"/>
      <c r="D212" s="5" t="n"/>
      <c r="E212" s="5" t="n"/>
      <c r="F212" s="5" t="n"/>
      <c r="G212" s="6">
        <f>IF(OR(B212="",D212=""),"",IFERROR(D212-LOOKUP(2,1/($B$5:B211=B212),$D$5:D211),""))</f>
        <v/>
      </c>
      <c r="H212" s="7">
        <f>IF(OR(B212="",A212=""),"",IFERROR(A212-LOOKUP(2,1/($B$5:B211=B212),$A$5:A211),""))</f>
        <v/>
      </c>
      <c r="I212" s="8">
        <f>IF(OR(G212="",H212="",H212&lt;=0),"",G212/H212)</f>
        <v/>
      </c>
      <c r="J212" s="9">
        <f>IF(D212="","",IF(G212="","первый замер",IF(G212&lt;0,"меньше прошлого — проверьте счётчик",IF(AND(I212&lt;&gt;"",I212&gt;24),"больше 24 м/ч в сутки — проверьте","ок"))))</f>
        <v/>
      </c>
      <c r="K212" s="5" t="n"/>
    </row>
    <row r="213">
      <c r="A213" s="4" t="n"/>
      <c r="B213" s="5" t="n"/>
      <c r="C213" s="5" t="n"/>
      <c r="D213" s="5" t="n"/>
      <c r="E213" s="5" t="n"/>
      <c r="F213" s="5" t="n"/>
      <c r="G213" s="6">
        <f>IF(OR(B213="",D213=""),"",IFERROR(D213-LOOKUP(2,1/($B$5:B212=B213),$D$5:D212),""))</f>
        <v/>
      </c>
      <c r="H213" s="7">
        <f>IF(OR(B213="",A213=""),"",IFERROR(A213-LOOKUP(2,1/($B$5:B212=B213),$A$5:A212),""))</f>
        <v/>
      </c>
      <c r="I213" s="8">
        <f>IF(OR(G213="",H213="",H213&lt;=0),"",G213/H213)</f>
        <v/>
      </c>
      <c r="J213" s="9">
        <f>IF(D213="","",IF(G213="","первый замер",IF(G213&lt;0,"меньше прошлого — проверьте счётчик",IF(AND(I213&lt;&gt;"",I213&gt;24),"больше 24 м/ч в сутки — проверьте","ок"))))</f>
        <v/>
      </c>
      <c r="K213" s="5" t="n"/>
    </row>
    <row r="214">
      <c r="A214" s="4" t="n"/>
      <c r="B214" s="5" t="n"/>
      <c r="C214" s="5" t="n"/>
      <c r="D214" s="5" t="n"/>
      <c r="E214" s="5" t="n"/>
      <c r="F214" s="5" t="n"/>
      <c r="G214" s="6">
        <f>IF(OR(B214="",D214=""),"",IFERROR(D214-LOOKUP(2,1/($B$5:B213=B214),$D$5:D213),""))</f>
        <v/>
      </c>
      <c r="H214" s="7">
        <f>IF(OR(B214="",A214=""),"",IFERROR(A214-LOOKUP(2,1/($B$5:B213=B214),$A$5:A213),""))</f>
        <v/>
      </c>
      <c r="I214" s="8">
        <f>IF(OR(G214="",H214="",H214&lt;=0),"",G214/H214)</f>
        <v/>
      </c>
      <c r="J214" s="9">
        <f>IF(D214="","",IF(G214="","первый замер",IF(G214&lt;0,"меньше прошлого — проверьте счётчик",IF(AND(I214&lt;&gt;"",I214&gt;24),"больше 24 м/ч в сутки — проверьте","ок"))))</f>
        <v/>
      </c>
      <c r="K214" s="5" t="n"/>
    </row>
    <row r="215">
      <c r="A215" s="4" t="n"/>
      <c r="B215" s="5" t="n"/>
      <c r="C215" s="5" t="n"/>
      <c r="D215" s="5" t="n"/>
      <c r="E215" s="5" t="n"/>
      <c r="F215" s="5" t="n"/>
      <c r="G215" s="6">
        <f>IF(OR(B215="",D215=""),"",IFERROR(D215-LOOKUP(2,1/($B$5:B214=B215),$D$5:D214),""))</f>
        <v/>
      </c>
      <c r="H215" s="7">
        <f>IF(OR(B215="",A215=""),"",IFERROR(A215-LOOKUP(2,1/($B$5:B214=B215),$A$5:A214),""))</f>
        <v/>
      </c>
      <c r="I215" s="8">
        <f>IF(OR(G215="",H215="",H215&lt;=0),"",G215/H215)</f>
        <v/>
      </c>
      <c r="J215" s="9">
        <f>IF(D215="","",IF(G215="","первый замер",IF(G215&lt;0,"меньше прошлого — проверьте счётчик",IF(AND(I215&lt;&gt;"",I215&gt;24),"больше 24 м/ч в сутки — проверьте","ок"))))</f>
        <v/>
      </c>
      <c r="K215" s="5" t="n"/>
    </row>
    <row r="216">
      <c r="A216" s="4" t="n"/>
      <c r="B216" s="5" t="n"/>
      <c r="C216" s="5" t="n"/>
      <c r="D216" s="5" t="n"/>
      <c r="E216" s="5" t="n"/>
      <c r="F216" s="5" t="n"/>
      <c r="G216" s="6">
        <f>IF(OR(B216="",D216=""),"",IFERROR(D216-LOOKUP(2,1/($B$5:B215=B216),$D$5:D215),""))</f>
        <v/>
      </c>
      <c r="H216" s="7">
        <f>IF(OR(B216="",A216=""),"",IFERROR(A216-LOOKUP(2,1/($B$5:B215=B216),$A$5:A215),""))</f>
        <v/>
      </c>
      <c r="I216" s="8">
        <f>IF(OR(G216="",H216="",H216&lt;=0),"",G216/H216)</f>
        <v/>
      </c>
      <c r="J216" s="9">
        <f>IF(D216="","",IF(G216="","первый замер",IF(G216&lt;0,"меньше прошлого — проверьте счётчик",IF(AND(I216&lt;&gt;"",I216&gt;24),"больше 24 м/ч в сутки — проверьте","ок"))))</f>
        <v/>
      </c>
      <c r="K216" s="5" t="n"/>
    </row>
    <row r="217">
      <c r="A217" s="4" t="n"/>
      <c r="B217" s="5" t="n"/>
      <c r="C217" s="5" t="n"/>
      <c r="D217" s="5" t="n"/>
      <c r="E217" s="5" t="n"/>
      <c r="F217" s="5" t="n"/>
      <c r="G217" s="6">
        <f>IF(OR(B217="",D217=""),"",IFERROR(D217-LOOKUP(2,1/($B$5:B216=B217),$D$5:D216),""))</f>
        <v/>
      </c>
      <c r="H217" s="7">
        <f>IF(OR(B217="",A217=""),"",IFERROR(A217-LOOKUP(2,1/($B$5:B216=B217),$A$5:A216),""))</f>
        <v/>
      </c>
      <c r="I217" s="8">
        <f>IF(OR(G217="",H217="",H217&lt;=0),"",G217/H217)</f>
        <v/>
      </c>
      <c r="J217" s="9">
        <f>IF(D217="","",IF(G217="","первый замер",IF(G217&lt;0,"меньше прошлого — проверьте счётчик",IF(AND(I217&lt;&gt;"",I217&gt;24),"больше 24 м/ч в сутки — проверьте","ок"))))</f>
        <v/>
      </c>
      <c r="K217" s="5" t="n"/>
    </row>
    <row r="218">
      <c r="A218" s="4" t="n"/>
      <c r="B218" s="5" t="n"/>
      <c r="C218" s="5" t="n"/>
      <c r="D218" s="5" t="n"/>
      <c r="E218" s="5" t="n"/>
      <c r="F218" s="5" t="n"/>
      <c r="G218" s="6">
        <f>IF(OR(B218="",D218=""),"",IFERROR(D218-LOOKUP(2,1/($B$5:B217=B218),$D$5:D217),""))</f>
        <v/>
      </c>
      <c r="H218" s="7">
        <f>IF(OR(B218="",A218=""),"",IFERROR(A218-LOOKUP(2,1/($B$5:B217=B218),$A$5:A217),""))</f>
        <v/>
      </c>
      <c r="I218" s="8">
        <f>IF(OR(G218="",H218="",H218&lt;=0),"",G218/H218)</f>
        <v/>
      </c>
      <c r="J218" s="9">
        <f>IF(D218="","",IF(G218="","первый замер",IF(G218&lt;0,"меньше прошлого — проверьте счётчик",IF(AND(I218&lt;&gt;"",I218&gt;24),"больше 24 м/ч в сутки — проверьте","ок"))))</f>
        <v/>
      </c>
      <c r="K218" s="5" t="n"/>
    </row>
    <row r="219">
      <c r="A219" s="4" t="n"/>
      <c r="B219" s="5" t="n"/>
      <c r="C219" s="5" t="n"/>
      <c r="D219" s="5" t="n"/>
      <c r="E219" s="5" t="n"/>
      <c r="F219" s="5" t="n"/>
      <c r="G219" s="6">
        <f>IF(OR(B219="",D219=""),"",IFERROR(D219-LOOKUP(2,1/($B$5:B218=B219),$D$5:D218),""))</f>
        <v/>
      </c>
      <c r="H219" s="7">
        <f>IF(OR(B219="",A219=""),"",IFERROR(A219-LOOKUP(2,1/($B$5:B218=B219),$A$5:A218),""))</f>
        <v/>
      </c>
      <c r="I219" s="8">
        <f>IF(OR(G219="",H219="",H219&lt;=0),"",G219/H219)</f>
        <v/>
      </c>
      <c r="J219" s="9">
        <f>IF(D219="","",IF(G219="","первый замер",IF(G219&lt;0,"меньше прошлого — проверьте счётчик",IF(AND(I219&lt;&gt;"",I219&gt;24),"больше 24 м/ч в сутки — проверьте","ок"))))</f>
        <v/>
      </c>
      <c r="K219" s="5" t="n"/>
    </row>
    <row r="220">
      <c r="A220" s="4" t="n"/>
      <c r="B220" s="5" t="n"/>
      <c r="C220" s="5" t="n"/>
      <c r="D220" s="5" t="n"/>
      <c r="E220" s="5" t="n"/>
      <c r="F220" s="5" t="n"/>
      <c r="G220" s="6">
        <f>IF(OR(B220="",D220=""),"",IFERROR(D220-LOOKUP(2,1/($B$5:B219=B220),$D$5:D219),""))</f>
        <v/>
      </c>
      <c r="H220" s="7">
        <f>IF(OR(B220="",A220=""),"",IFERROR(A220-LOOKUP(2,1/($B$5:B219=B220),$A$5:A219),""))</f>
        <v/>
      </c>
      <c r="I220" s="8">
        <f>IF(OR(G220="",H220="",H220&lt;=0),"",G220/H220)</f>
        <v/>
      </c>
      <c r="J220" s="9">
        <f>IF(D220="","",IF(G220="","первый замер",IF(G220&lt;0,"меньше прошлого — проверьте счётчик",IF(AND(I220&lt;&gt;"",I220&gt;24),"больше 24 м/ч в сутки — проверьте","ок"))))</f>
        <v/>
      </c>
      <c r="K220" s="5" t="n"/>
    </row>
    <row r="221">
      <c r="A221" s="4" t="n"/>
      <c r="B221" s="5" t="n"/>
      <c r="C221" s="5" t="n"/>
      <c r="D221" s="5" t="n"/>
      <c r="E221" s="5" t="n"/>
      <c r="F221" s="5" t="n"/>
      <c r="G221" s="6">
        <f>IF(OR(B221="",D221=""),"",IFERROR(D221-LOOKUP(2,1/($B$5:B220=B221),$D$5:D220),""))</f>
        <v/>
      </c>
      <c r="H221" s="7">
        <f>IF(OR(B221="",A221=""),"",IFERROR(A221-LOOKUP(2,1/($B$5:B220=B221),$A$5:A220),""))</f>
        <v/>
      </c>
      <c r="I221" s="8">
        <f>IF(OR(G221="",H221="",H221&lt;=0),"",G221/H221)</f>
        <v/>
      </c>
      <c r="J221" s="9">
        <f>IF(D221="","",IF(G221="","первый замер",IF(G221&lt;0,"меньше прошлого — проверьте счётчик",IF(AND(I221&lt;&gt;"",I221&gt;24),"больше 24 м/ч в сутки — проверьте","ок"))))</f>
        <v/>
      </c>
      <c r="K221" s="5" t="n"/>
    </row>
    <row r="222">
      <c r="A222" s="4" t="n"/>
      <c r="B222" s="5" t="n"/>
      <c r="C222" s="5" t="n"/>
      <c r="D222" s="5" t="n"/>
      <c r="E222" s="5" t="n"/>
      <c r="F222" s="5" t="n"/>
      <c r="G222" s="6">
        <f>IF(OR(B222="",D222=""),"",IFERROR(D222-LOOKUP(2,1/($B$5:B221=B222),$D$5:D221),""))</f>
        <v/>
      </c>
      <c r="H222" s="7">
        <f>IF(OR(B222="",A222=""),"",IFERROR(A222-LOOKUP(2,1/($B$5:B221=B222),$A$5:A221),""))</f>
        <v/>
      </c>
      <c r="I222" s="8">
        <f>IF(OR(G222="",H222="",H222&lt;=0),"",G222/H222)</f>
        <v/>
      </c>
      <c r="J222" s="9">
        <f>IF(D222="","",IF(G222="","первый замер",IF(G222&lt;0,"меньше прошлого — проверьте счётчик",IF(AND(I222&lt;&gt;"",I222&gt;24),"больше 24 м/ч в сутки — проверьте","ок"))))</f>
        <v/>
      </c>
      <c r="K222" s="5" t="n"/>
    </row>
    <row r="223">
      <c r="A223" s="4" t="n"/>
      <c r="B223" s="5" t="n"/>
      <c r="C223" s="5" t="n"/>
      <c r="D223" s="5" t="n"/>
      <c r="E223" s="5" t="n"/>
      <c r="F223" s="5" t="n"/>
      <c r="G223" s="6">
        <f>IF(OR(B223="",D223=""),"",IFERROR(D223-LOOKUP(2,1/($B$5:B222=B223),$D$5:D222),""))</f>
        <v/>
      </c>
      <c r="H223" s="7">
        <f>IF(OR(B223="",A223=""),"",IFERROR(A223-LOOKUP(2,1/($B$5:B222=B223),$A$5:A222),""))</f>
        <v/>
      </c>
      <c r="I223" s="8">
        <f>IF(OR(G223="",H223="",H223&lt;=0),"",G223/H223)</f>
        <v/>
      </c>
      <c r="J223" s="9">
        <f>IF(D223="","",IF(G223="","первый замер",IF(G223&lt;0,"меньше прошлого — проверьте счётчик",IF(AND(I223&lt;&gt;"",I223&gt;24),"больше 24 м/ч в сутки — проверьте","ок"))))</f>
        <v/>
      </c>
      <c r="K223" s="5" t="n"/>
    </row>
    <row r="224">
      <c r="A224" s="4" t="n"/>
      <c r="B224" s="5" t="n"/>
      <c r="C224" s="5" t="n"/>
      <c r="D224" s="5" t="n"/>
      <c r="E224" s="5" t="n"/>
      <c r="F224" s="5" t="n"/>
      <c r="G224" s="6">
        <f>IF(OR(B224="",D224=""),"",IFERROR(D224-LOOKUP(2,1/($B$5:B223=B224),$D$5:D223),""))</f>
        <v/>
      </c>
      <c r="H224" s="7">
        <f>IF(OR(B224="",A224=""),"",IFERROR(A224-LOOKUP(2,1/($B$5:B223=B224),$A$5:A223),""))</f>
        <v/>
      </c>
      <c r="I224" s="8">
        <f>IF(OR(G224="",H224="",H224&lt;=0),"",G224/H224)</f>
        <v/>
      </c>
      <c r="J224" s="9">
        <f>IF(D224="","",IF(G224="","первый замер",IF(G224&lt;0,"меньше прошлого — проверьте счётчик",IF(AND(I224&lt;&gt;"",I224&gt;24),"больше 24 м/ч в сутки — проверьте","ок"))))</f>
        <v/>
      </c>
      <c r="K224" s="5" t="n"/>
    </row>
    <row r="225">
      <c r="A225" s="4" t="n"/>
      <c r="B225" s="5" t="n"/>
      <c r="C225" s="5" t="n"/>
      <c r="D225" s="5" t="n"/>
      <c r="E225" s="5" t="n"/>
      <c r="F225" s="5" t="n"/>
      <c r="G225" s="6">
        <f>IF(OR(B225="",D225=""),"",IFERROR(D225-LOOKUP(2,1/($B$5:B224=B225),$D$5:D224),""))</f>
        <v/>
      </c>
      <c r="H225" s="7">
        <f>IF(OR(B225="",A225=""),"",IFERROR(A225-LOOKUP(2,1/($B$5:B224=B225),$A$5:A224),""))</f>
        <v/>
      </c>
      <c r="I225" s="8">
        <f>IF(OR(G225="",H225="",H225&lt;=0),"",G225/H225)</f>
        <v/>
      </c>
      <c r="J225" s="9">
        <f>IF(D225="","",IF(G225="","первый замер",IF(G225&lt;0,"меньше прошлого — проверьте счётчик",IF(AND(I225&lt;&gt;"",I225&gt;24),"больше 24 м/ч в сутки — проверьте","ок"))))</f>
        <v/>
      </c>
      <c r="K225" s="5" t="n"/>
    </row>
    <row r="226">
      <c r="A226" s="4" t="n"/>
      <c r="B226" s="5" t="n"/>
      <c r="C226" s="5" t="n"/>
      <c r="D226" s="5" t="n"/>
      <c r="E226" s="5" t="n"/>
      <c r="F226" s="5" t="n"/>
      <c r="G226" s="6">
        <f>IF(OR(B226="",D226=""),"",IFERROR(D226-LOOKUP(2,1/($B$5:B225=B226),$D$5:D225),""))</f>
        <v/>
      </c>
      <c r="H226" s="7">
        <f>IF(OR(B226="",A226=""),"",IFERROR(A226-LOOKUP(2,1/($B$5:B225=B226),$A$5:A225),""))</f>
        <v/>
      </c>
      <c r="I226" s="8">
        <f>IF(OR(G226="",H226="",H226&lt;=0),"",G226/H226)</f>
        <v/>
      </c>
      <c r="J226" s="9">
        <f>IF(D226="","",IF(G226="","первый замер",IF(G226&lt;0,"меньше прошлого — проверьте счётчик",IF(AND(I226&lt;&gt;"",I226&gt;24),"больше 24 м/ч в сутки — проверьте","ок"))))</f>
        <v/>
      </c>
      <c r="K226" s="5" t="n"/>
    </row>
    <row r="227">
      <c r="A227" s="4" t="n"/>
      <c r="B227" s="5" t="n"/>
      <c r="C227" s="5" t="n"/>
      <c r="D227" s="5" t="n"/>
      <c r="E227" s="5" t="n"/>
      <c r="F227" s="5" t="n"/>
      <c r="G227" s="6">
        <f>IF(OR(B227="",D227=""),"",IFERROR(D227-LOOKUP(2,1/($B$5:B226=B227),$D$5:D226),""))</f>
        <v/>
      </c>
      <c r="H227" s="7">
        <f>IF(OR(B227="",A227=""),"",IFERROR(A227-LOOKUP(2,1/($B$5:B226=B227),$A$5:A226),""))</f>
        <v/>
      </c>
      <c r="I227" s="8">
        <f>IF(OR(G227="",H227="",H227&lt;=0),"",G227/H227)</f>
        <v/>
      </c>
      <c r="J227" s="9">
        <f>IF(D227="","",IF(G227="","первый замер",IF(G227&lt;0,"меньше прошлого — проверьте счётчик",IF(AND(I227&lt;&gt;"",I227&gt;24),"больше 24 м/ч в сутки — проверьте","ок"))))</f>
        <v/>
      </c>
      <c r="K227" s="5" t="n"/>
    </row>
    <row r="228">
      <c r="A228" s="4" t="n"/>
      <c r="B228" s="5" t="n"/>
      <c r="C228" s="5" t="n"/>
      <c r="D228" s="5" t="n"/>
      <c r="E228" s="5" t="n"/>
      <c r="F228" s="5" t="n"/>
      <c r="G228" s="6">
        <f>IF(OR(B228="",D228=""),"",IFERROR(D228-LOOKUP(2,1/($B$5:B227=B228),$D$5:D227),""))</f>
        <v/>
      </c>
      <c r="H228" s="7">
        <f>IF(OR(B228="",A228=""),"",IFERROR(A228-LOOKUP(2,1/($B$5:B227=B228),$A$5:A227),""))</f>
        <v/>
      </c>
      <c r="I228" s="8">
        <f>IF(OR(G228="",H228="",H228&lt;=0),"",G228/H228)</f>
        <v/>
      </c>
      <c r="J228" s="9">
        <f>IF(D228="","",IF(G228="","первый замер",IF(G228&lt;0,"меньше прошлого — проверьте счётчик",IF(AND(I228&lt;&gt;"",I228&gt;24),"больше 24 м/ч в сутки — проверьте","ок"))))</f>
        <v/>
      </c>
      <c r="K228" s="5" t="n"/>
    </row>
    <row r="229">
      <c r="A229" s="4" t="n"/>
      <c r="B229" s="5" t="n"/>
      <c r="C229" s="5" t="n"/>
      <c r="D229" s="5" t="n"/>
      <c r="E229" s="5" t="n"/>
      <c r="F229" s="5" t="n"/>
      <c r="G229" s="6">
        <f>IF(OR(B229="",D229=""),"",IFERROR(D229-LOOKUP(2,1/($B$5:B228=B229),$D$5:D228),""))</f>
        <v/>
      </c>
      <c r="H229" s="7">
        <f>IF(OR(B229="",A229=""),"",IFERROR(A229-LOOKUP(2,1/($B$5:B228=B229),$A$5:A228),""))</f>
        <v/>
      </c>
      <c r="I229" s="8">
        <f>IF(OR(G229="",H229="",H229&lt;=0),"",G229/H229)</f>
        <v/>
      </c>
      <c r="J229" s="9">
        <f>IF(D229="","",IF(G229="","первый замер",IF(G229&lt;0,"меньше прошлого — проверьте счётчик",IF(AND(I229&lt;&gt;"",I229&gt;24),"больше 24 м/ч в сутки — проверьте","ок"))))</f>
        <v/>
      </c>
      <c r="K229" s="5" t="n"/>
    </row>
    <row r="230">
      <c r="A230" s="4" t="n"/>
      <c r="B230" s="5" t="n"/>
      <c r="C230" s="5" t="n"/>
      <c r="D230" s="5" t="n"/>
      <c r="E230" s="5" t="n"/>
      <c r="F230" s="5" t="n"/>
      <c r="G230" s="6">
        <f>IF(OR(B230="",D230=""),"",IFERROR(D230-LOOKUP(2,1/($B$5:B229=B230),$D$5:D229),""))</f>
        <v/>
      </c>
      <c r="H230" s="7">
        <f>IF(OR(B230="",A230=""),"",IFERROR(A230-LOOKUP(2,1/($B$5:B229=B230),$A$5:A229),""))</f>
        <v/>
      </c>
      <c r="I230" s="8">
        <f>IF(OR(G230="",H230="",H230&lt;=0),"",G230/H230)</f>
        <v/>
      </c>
      <c r="J230" s="9">
        <f>IF(D230="","",IF(G230="","первый замер",IF(G230&lt;0,"меньше прошлого — проверьте счётчик",IF(AND(I230&lt;&gt;"",I230&gt;24),"больше 24 м/ч в сутки — проверьте","ок"))))</f>
        <v/>
      </c>
      <c r="K230" s="5" t="n"/>
    </row>
    <row r="231">
      <c r="A231" s="4" t="n"/>
      <c r="B231" s="5" t="n"/>
      <c r="C231" s="5" t="n"/>
      <c r="D231" s="5" t="n"/>
      <c r="E231" s="5" t="n"/>
      <c r="F231" s="5" t="n"/>
      <c r="G231" s="6">
        <f>IF(OR(B231="",D231=""),"",IFERROR(D231-LOOKUP(2,1/($B$5:B230=B231),$D$5:D230),""))</f>
        <v/>
      </c>
      <c r="H231" s="7">
        <f>IF(OR(B231="",A231=""),"",IFERROR(A231-LOOKUP(2,1/($B$5:B230=B231),$A$5:A230),""))</f>
        <v/>
      </c>
      <c r="I231" s="8">
        <f>IF(OR(G231="",H231="",H231&lt;=0),"",G231/H231)</f>
        <v/>
      </c>
      <c r="J231" s="9">
        <f>IF(D231="","",IF(G231="","первый замер",IF(G231&lt;0,"меньше прошлого — проверьте счётчик",IF(AND(I231&lt;&gt;"",I231&gt;24),"больше 24 м/ч в сутки — проверьте","ок"))))</f>
        <v/>
      </c>
      <c r="K231" s="5" t="n"/>
    </row>
    <row r="232">
      <c r="A232" s="4" t="n"/>
      <c r="B232" s="5" t="n"/>
      <c r="C232" s="5" t="n"/>
      <c r="D232" s="5" t="n"/>
      <c r="E232" s="5" t="n"/>
      <c r="F232" s="5" t="n"/>
      <c r="G232" s="6">
        <f>IF(OR(B232="",D232=""),"",IFERROR(D232-LOOKUP(2,1/($B$5:B231=B232),$D$5:D231),""))</f>
        <v/>
      </c>
      <c r="H232" s="7">
        <f>IF(OR(B232="",A232=""),"",IFERROR(A232-LOOKUP(2,1/($B$5:B231=B232),$A$5:A231),""))</f>
        <v/>
      </c>
      <c r="I232" s="8">
        <f>IF(OR(G232="",H232="",H232&lt;=0),"",G232/H232)</f>
        <v/>
      </c>
      <c r="J232" s="9">
        <f>IF(D232="","",IF(G232="","первый замер",IF(G232&lt;0,"меньше прошлого — проверьте счётчик",IF(AND(I232&lt;&gt;"",I232&gt;24),"больше 24 м/ч в сутки — проверьте","ок"))))</f>
        <v/>
      </c>
      <c r="K232" s="5" t="n"/>
    </row>
    <row r="233">
      <c r="A233" s="4" t="n"/>
      <c r="B233" s="5" t="n"/>
      <c r="C233" s="5" t="n"/>
      <c r="D233" s="5" t="n"/>
      <c r="E233" s="5" t="n"/>
      <c r="F233" s="5" t="n"/>
      <c r="G233" s="6">
        <f>IF(OR(B233="",D233=""),"",IFERROR(D233-LOOKUP(2,1/($B$5:B232=B233),$D$5:D232),""))</f>
        <v/>
      </c>
      <c r="H233" s="7">
        <f>IF(OR(B233="",A233=""),"",IFERROR(A233-LOOKUP(2,1/($B$5:B232=B233),$A$5:A232),""))</f>
        <v/>
      </c>
      <c r="I233" s="8">
        <f>IF(OR(G233="",H233="",H233&lt;=0),"",G233/H233)</f>
        <v/>
      </c>
      <c r="J233" s="9">
        <f>IF(D233="","",IF(G233="","первый замер",IF(G233&lt;0,"меньше прошлого — проверьте счётчик",IF(AND(I233&lt;&gt;"",I233&gt;24),"больше 24 м/ч в сутки — проверьте","ок"))))</f>
        <v/>
      </c>
      <c r="K233" s="5" t="n"/>
    </row>
    <row r="234">
      <c r="A234" s="4" t="n"/>
      <c r="B234" s="5" t="n"/>
      <c r="C234" s="5" t="n"/>
      <c r="D234" s="5" t="n"/>
      <c r="E234" s="5" t="n"/>
      <c r="F234" s="5" t="n"/>
      <c r="G234" s="6">
        <f>IF(OR(B234="",D234=""),"",IFERROR(D234-LOOKUP(2,1/($B$5:B233=B234),$D$5:D233),""))</f>
        <v/>
      </c>
      <c r="H234" s="7">
        <f>IF(OR(B234="",A234=""),"",IFERROR(A234-LOOKUP(2,1/($B$5:B233=B234),$A$5:A233),""))</f>
        <v/>
      </c>
      <c r="I234" s="8">
        <f>IF(OR(G234="",H234="",H234&lt;=0),"",G234/H234)</f>
        <v/>
      </c>
      <c r="J234" s="9">
        <f>IF(D234="","",IF(G234="","первый замер",IF(G234&lt;0,"меньше прошлого — проверьте счётчик",IF(AND(I234&lt;&gt;"",I234&gt;24),"больше 24 м/ч в сутки — проверьте","ок"))))</f>
        <v/>
      </c>
      <c r="K234" s="5" t="n"/>
    </row>
    <row r="235">
      <c r="A235" s="4" t="n"/>
      <c r="B235" s="5" t="n"/>
      <c r="C235" s="5" t="n"/>
      <c r="D235" s="5" t="n"/>
      <c r="E235" s="5" t="n"/>
      <c r="F235" s="5" t="n"/>
      <c r="G235" s="6">
        <f>IF(OR(B235="",D235=""),"",IFERROR(D235-LOOKUP(2,1/($B$5:B234=B235),$D$5:D234),""))</f>
        <v/>
      </c>
      <c r="H235" s="7">
        <f>IF(OR(B235="",A235=""),"",IFERROR(A235-LOOKUP(2,1/($B$5:B234=B235),$A$5:A234),""))</f>
        <v/>
      </c>
      <c r="I235" s="8">
        <f>IF(OR(G235="",H235="",H235&lt;=0),"",G235/H235)</f>
        <v/>
      </c>
      <c r="J235" s="9">
        <f>IF(D235="","",IF(G235="","первый замер",IF(G235&lt;0,"меньше прошлого — проверьте счётчик",IF(AND(I235&lt;&gt;"",I235&gt;24),"больше 24 м/ч в сутки — проверьте","ок"))))</f>
        <v/>
      </c>
      <c r="K235" s="5" t="n"/>
    </row>
    <row r="236">
      <c r="A236" s="4" t="n"/>
      <c r="B236" s="5" t="n"/>
      <c r="C236" s="5" t="n"/>
      <c r="D236" s="5" t="n"/>
      <c r="E236" s="5" t="n"/>
      <c r="F236" s="5" t="n"/>
      <c r="G236" s="6">
        <f>IF(OR(B236="",D236=""),"",IFERROR(D236-LOOKUP(2,1/($B$5:B235=B236),$D$5:D235),""))</f>
        <v/>
      </c>
      <c r="H236" s="7">
        <f>IF(OR(B236="",A236=""),"",IFERROR(A236-LOOKUP(2,1/($B$5:B235=B236),$A$5:A235),""))</f>
        <v/>
      </c>
      <c r="I236" s="8">
        <f>IF(OR(G236="",H236="",H236&lt;=0),"",G236/H236)</f>
        <v/>
      </c>
      <c r="J236" s="9">
        <f>IF(D236="","",IF(G236="","первый замер",IF(G236&lt;0,"меньше прошлого — проверьте счётчик",IF(AND(I236&lt;&gt;"",I236&gt;24),"больше 24 м/ч в сутки — проверьте","ок"))))</f>
        <v/>
      </c>
      <c r="K236" s="5" t="n"/>
    </row>
    <row r="237">
      <c r="A237" s="4" t="n"/>
      <c r="B237" s="5" t="n"/>
      <c r="C237" s="5" t="n"/>
      <c r="D237" s="5" t="n"/>
      <c r="E237" s="5" t="n"/>
      <c r="F237" s="5" t="n"/>
      <c r="G237" s="6">
        <f>IF(OR(B237="",D237=""),"",IFERROR(D237-LOOKUP(2,1/($B$5:B236=B237),$D$5:D236),""))</f>
        <v/>
      </c>
      <c r="H237" s="7">
        <f>IF(OR(B237="",A237=""),"",IFERROR(A237-LOOKUP(2,1/($B$5:B236=B237),$A$5:A236),""))</f>
        <v/>
      </c>
      <c r="I237" s="8">
        <f>IF(OR(G237="",H237="",H237&lt;=0),"",G237/H237)</f>
        <v/>
      </c>
      <c r="J237" s="9">
        <f>IF(D237="","",IF(G237="","первый замер",IF(G237&lt;0,"меньше прошлого — проверьте счётчик",IF(AND(I237&lt;&gt;"",I237&gt;24),"больше 24 м/ч в сутки — проверьте","ок"))))</f>
        <v/>
      </c>
      <c r="K237" s="5" t="n"/>
    </row>
    <row r="238">
      <c r="A238" s="4" t="n"/>
      <c r="B238" s="5" t="n"/>
      <c r="C238" s="5" t="n"/>
      <c r="D238" s="5" t="n"/>
      <c r="E238" s="5" t="n"/>
      <c r="F238" s="5" t="n"/>
      <c r="G238" s="6">
        <f>IF(OR(B238="",D238=""),"",IFERROR(D238-LOOKUP(2,1/($B$5:B237=B238),$D$5:D237),""))</f>
        <v/>
      </c>
      <c r="H238" s="7">
        <f>IF(OR(B238="",A238=""),"",IFERROR(A238-LOOKUP(2,1/($B$5:B237=B238),$A$5:A237),""))</f>
        <v/>
      </c>
      <c r="I238" s="8">
        <f>IF(OR(G238="",H238="",H238&lt;=0),"",G238/H238)</f>
        <v/>
      </c>
      <c r="J238" s="9">
        <f>IF(D238="","",IF(G238="","первый замер",IF(G238&lt;0,"меньше прошлого — проверьте счётчик",IF(AND(I238&lt;&gt;"",I238&gt;24),"больше 24 м/ч в сутки — проверьте","ок"))))</f>
        <v/>
      </c>
      <c r="K238" s="5" t="n"/>
    </row>
    <row r="239">
      <c r="A239" s="4" t="n"/>
      <c r="B239" s="5" t="n"/>
      <c r="C239" s="5" t="n"/>
      <c r="D239" s="5" t="n"/>
      <c r="E239" s="5" t="n"/>
      <c r="F239" s="5" t="n"/>
      <c r="G239" s="6">
        <f>IF(OR(B239="",D239=""),"",IFERROR(D239-LOOKUP(2,1/($B$5:B238=B239),$D$5:D238),""))</f>
        <v/>
      </c>
      <c r="H239" s="7">
        <f>IF(OR(B239="",A239=""),"",IFERROR(A239-LOOKUP(2,1/($B$5:B238=B239),$A$5:A238),""))</f>
        <v/>
      </c>
      <c r="I239" s="8">
        <f>IF(OR(G239="",H239="",H239&lt;=0),"",G239/H239)</f>
        <v/>
      </c>
      <c r="J239" s="9">
        <f>IF(D239="","",IF(G239="","первый замер",IF(G239&lt;0,"меньше прошлого — проверьте счётчик",IF(AND(I239&lt;&gt;"",I239&gt;24),"больше 24 м/ч в сутки — проверьте","ок"))))</f>
        <v/>
      </c>
      <c r="K239" s="5" t="n"/>
    </row>
    <row r="240">
      <c r="A240" s="4" t="n"/>
      <c r="B240" s="5" t="n"/>
      <c r="C240" s="5" t="n"/>
      <c r="D240" s="5" t="n"/>
      <c r="E240" s="5" t="n"/>
      <c r="F240" s="5" t="n"/>
      <c r="G240" s="6">
        <f>IF(OR(B240="",D240=""),"",IFERROR(D240-LOOKUP(2,1/($B$5:B239=B240),$D$5:D239),""))</f>
        <v/>
      </c>
      <c r="H240" s="7">
        <f>IF(OR(B240="",A240=""),"",IFERROR(A240-LOOKUP(2,1/($B$5:B239=B240),$A$5:A239),""))</f>
        <v/>
      </c>
      <c r="I240" s="8">
        <f>IF(OR(G240="",H240="",H240&lt;=0),"",G240/H240)</f>
        <v/>
      </c>
      <c r="J240" s="9">
        <f>IF(D240="","",IF(G240="","первый замер",IF(G240&lt;0,"меньше прошлого — проверьте счётчик",IF(AND(I240&lt;&gt;"",I240&gt;24),"больше 24 м/ч в сутки — проверьте","ок"))))</f>
        <v/>
      </c>
      <c r="K240" s="5" t="n"/>
    </row>
    <row r="241">
      <c r="A241" s="4" t="n"/>
      <c r="B241" s="5" t="n"/>
      <c r="C241" s="5" t="n"/>
      <c r="D241" s="5" t="n"/>
      <c r="E241" s="5" t="n"/>
      <c r="F241" s="5" t="n"/>
      <c r="G241" s="6">
        <f>IF(OR(B241="",D241=""),"",IFERROR(D241-LOOKUP(2,1/($B$5:B240=B241),$D$5:D240),""))</f>
        <v/>
      </c>
      <c r="H241" s="7">
        <f>IF(OR(B241="",A241=""),"",IFERROR(A241-LOOKUP(2,1/($B$5:B240=B241),$A$5:A240),""))</f>
        <v/>
      </c>
      <c r="I241" s="8">
        <f>IF(OR(G241="",H241="",H241&lt;=0),"",G241/H241)</f>
        <v/>
      </c>
      <c r="J241" s="9">
        <f>IF(D241="","",IF(G241="","первый замер",IF(G241&lt;0,"меньше прошлого — проверьте счётчик",IF(AND(I241&lt;&gt;"",I241&gt;24),"больше 24 м/ч в сутки — проверьте","ок"))))</f>
        <v/>
      </c>
      <c r="K241" s="5" t="n"/>
    </row>
    <row r="242">
      <c r="A242" s="4" t="n"/>
      <c r="B242" s="5" t="n"/>
      <c r="C242" s="5" t="n"/>
      <c r="D242" s="5" t="n"/>
      <c r="E242" s="5" t="n"/>
      <c r="F242" s="5" t="n"/>
      <c r="G242" s="6">
        <f>IF(OR(B242="",D242=""),"",IFERROR(D242-LOOKUP(2,1/($B$5:B241=B242),$D$5:D241),""))</f>
        <v/>
      </c>
      <c r="H242" s="7">
        <f>IF(OR(B242="",A242=""),"",IFERROR(A242-LOOKUP(2,1/($B$5:B241=B242),$A$5:A241),""))</f>
        <v/>
      </c>
      <c r="I242" s="8">
        <f>IF(OR(G242="",H242="",H242&lt;=0),"",G242/H242)</f>
        <v/>
      </c>
      <c r="J242" s="9">
        <f>IF(D242="","",IF(G242="","первый замер",IF(G242&lt;0,"меньше прошлого — проверьте счётчик",IF(AND(I242&lt;&gt;"",I242&gt;24),"больше 24 м/ч в сутки — проверьте","ок"))))</f>
        <v/>
      </c>
      <c r="K242" s="5" t="n"/>
    </row>
    <row r="243">
      <c r="A243" s="4" t="n"/>
      <c r="B243" s="5" t="n"/>
      <c r="C243" s="5" t="n"/>
      <c r="D243" s="5" t="n"/>
      <c r="E243" s="5" t="n"/>
      <c r="F243" s="5" t="n"/>
      <c r="G243" s="6">
        <f>IF(OR(B243="",D243=""),"",IFERROR(D243-LOOKUP(2,1/($B$5:B242=B243),$D$5:D242),""))</f>
        <v/>
      </c>
      <c r="H243" s="7">
        <f>IF(OR(B243="",A243=""),"",IFERROR(A243-LOOKUP(2,1/($B$5:B242=B243),$A$5:A242),""))</f>
        <v/>
      </c>
      <c r="I243" s="8">
        <f>IF(OR(G243="",H243="",H243&lt;=0),"",G243/H243)</f>
        <v/>
      </c>
      <c r="J243" s="9">
        <f>IF(D243="","",IF(G243="","первый замер",IF(G243&lt;0,"меньше прошлого — проверьте счётчик",IF(AND(I243&lt;&gt;"",I243&gt;24),"больше 24 м/ч в сутки — проверьте","ок"))))</f>
        <v/>
      </c>
      <c r="K243" s="5" t="n"/>
    </row>
    <row r="244">
      <c r="A244" s="4" t="n"/>
      <c r="B244" s="5" t="n"/>
      <c r="C244" s="5" t="n"/>
      <c r="D244" s="5" t="n"/>
      <c r="E244" s="5" t="n"/>
      <c r="F244" s="5" t="n"/>
      <c r="G244" s="6">
        <f>IF(OR(B244="",D244=""),"",IFERROR(D244-LOOKUP(2,1/($B$5:B243=B244),$D$5:D243),""))</f>
        <v/>
      </c>
      <c r="H244" s="7">
        <f>IF(OR(B244="",A244=""),"",IFERROR(A244-LOOKUP(2,1/($B$5:B243=B244),$A$5:A243),""))</f>
        <v/>
      </c>
      <c r="I244" s="8">
        <f>IF(OR(G244="",H244="",H244&lt;=0),"",G244/H244)</f>
        <v/>
      </c>
      <c r="J244" s="9">
        <f>IF(D244="","",IF(G244="","первый замер",IF(G244&lt;0,"меньше прошлого — проверьте счётчик",IF(AND(I244&lt;&gt;"",I244&gt;24),"больше 24 м/ч в сутки — проверьте","ок"))))</f>
        <v/>
      </c>
      <c r="K244" s="5" t="n"/>
    </row>
    <row r="245">
      <c r="A245" s="4" t="n"/>
      <c r="B245" s="5" t="n"/>
      <c r="C245" s="5" t="n"/>
      <c r="D245" s="5" t="n"/>
      <c r="E245" s="5" t="n"/>
      <c r="F245" s="5" t="n"/>
      <c r="G245" s="6">
        <f>IF(OR(B245="",D245=""),"",IFERROR(D245-LOOKUP(2,1/($B$5:B244=B245),$D$5:D244),""))</f>
        <v/>
      </c>
      <c r="H245" s="7">
        <f>IF(OR(B245="",A245=""),"",IFERROR(A245-LOOKUP(2,1/($B$5:B244=B245),$A$5:A244),""))</f>
        <v/>
      </c>
      <c r="I245" s="8">
        <f>IF(OR(G245="",H245="",H245&lt;=0),"",G245/H245)</f>
        <v/>
      </c>
      <c r="J245" s="9">
        <f>IF(D245="","",IF(G245="","первый замер",IF(G245&lt;0,"меньше прошлого — проверьте счётчик",IF(AND(I245&lt;&gt;"",I245&gt;24),"больше 24 м/ч в сутки — проверьте","ок"))))</f>
        <v/>
      </c>
      <c r="K245" s="5" t="n"/>
    </row>
    <row r="246">
      <c r="A246" s="4" t="n"/>
      <c r="B246" s="5" t="n"/>
      <c r="C246" s="5" t="n"/>
      <c r="D246" s="5" t="n"/>
      <c r="E246" s="5" t="n"/>
      <c r="F246" s="5" t="n"/>
      <c r="G246" s="6">
        <f>IF(OR(B246="",D246=""),"",IFERROR(D246-LOOKUP(2,1/($B$5:B245=B246),$D$5:D245),""))</f>
        <v/>
      </c>
      <c r="H246" s="7">
        <f>IF(OR(B246="",A246=""),"",IFERROR(A246-LOOKUP(2,1/($B$5:B245=B246),$A$5:A245),""))</f>
        <v/>
      </c>
      <c r="I246" s="8">
        <f>IF(OR(G246="",H246="",H246&lt;=0),"",G246/H246)</f>
        <v/>
      </c>
      <c r="J246" s="9">
        <f>IF(D246="","",IF(G246="","первый замер",IF(G246&lt;0,"меньше прошлого — проверьте счётчик",IF(AND(I246&lt;&gt;"",I246&gt;24),"больше 24 м/ч в сутки — проверьте","ок"))))</f>
        <v/>
      </c>
      <c r="K246" s="5" t="n"/>
    </row>
    <row r="247">
      <c r="A247" s="4" t="n"/>
      <c r="B247" s="5" t="n"/>
      <c r="C247" s="5" t="n"/>
      <c r="D247" s="5" t="n"/>
      <c r="E247" s="5" t="n"/>
      <c r="F247" s="5" t="n"/>
      <c r="G247" s="6">
        <f>IF(OR(B247="",D247=""),"",IFERROR(D247-LOOKUP(2,1/($B$5:B246=B247),$D$5:D246),""))</f>
        <v/>
      </c>
      <c r="H247" s="7">
        <f>IF(OR(B247="",A247=""),"",IFERROR(A247-LOOKUP(2,1/($B$5:B246=B247),$A$5:A246),""))</f>
        <v/>
      </c>
      <c r="I247" s="8">
        <f>IF(OR(G247="",H247="",H247&lt;=0),"",G247/H247)</f>
        <v/>
      </c>
      <c r="J247" s="9">
        <f>IF(D247="","",IF(G247="","первый замер",IF(G247&lt;0,"меньше прошлого — проверьте счётчик",IF(AND(I247&lt;&gt;"",I247&gt;24),"больше 24 м/ч в сутки — проверьте","ок"))))</f>
        <v/>
      </c>
      <c r="K247" s="5" t="n"/>
    </row>
    <row r="248">
      <c r="A248" s="4" t="n"/>
      <c r="B248" s="5" t="n"/>
      <c r="C248" s="5" t="n"/>
      <c r="D248" s="5" t="n"/>
      <c r="E248" s="5" t="n"/>
      <c r="F248" s="5" t="n"/>
      <c r="G248" s="6">
        <f>IF(OR(B248="",D248=""),"",IFERROR(D248-LOOKUP(2,1/($B$5:B247=B248),$D$5:D247),""))</f>
        <v/>
      </c>
      <c r="H248" s="7">
        <f>IF(OR(B248="",A248=""),"",IFERROR(A248-LOOKUP(2,1/($B$5:B247=B248),$A$5:A247),""))</f>
        <v/>
      </c>
      <c r="I248" s="8">
        <f>IF(OR(G248="",H248="",H248&lt;=0),"",G248/H248)</f>
        <v/>
      </c>
      <c r="J248" s="9">
        <f>IF(D248="","",IF(G248="","первый замер",IF(G248&lt;0,"меньше прошлого — проверьте счётчик",IF(AND(I248&lt;&gt;"",I248&gt;24),"больше 24 м/ч в сутки — проверьте","ок"))))</f>
        <v/>
      </c>
      <c r="K248" s="5" t="n"/>
    </row>
    <row r="249">
      <c r="A249" s="4" t="n"/>
      <c r="B249" s="5" t="n"/>
      <c r="C249" s="5" t="n"/>
      <c r="D249" s="5" t="n"/>
      <c r="E249" s="5" t="n"/>
      <c r="F249" s="5" t="n"/>
      <c r="G249" s="6">
        <f>IF(OR(B249="",D249=""),"",IFERROR(D249-LOOKUP(2,1/($B$5:B248=B249),$D$5:D248),""))</f>
        <v/>
      </c>
      <c r="H249" s="7">
        <f>IF(OR(B249="",A249=""),"",IFERROR(A249-LOOKUP(2,1/($B$5:B248=B249),$A$5:A248),""))</f>
        <v/>
      </c>
      <c r="I249" s="8">
        <f>IF(OR(G249="",H249="",H249&lt;=0),"",G249/H249)</f>
        <v/>
      </c>
      <c r="J249" s="9">
        <f>IF(D249="","",IF(G249="","первый замер",IF(G249&lt;0,"меньше прошлого — проверьте счётчик",IF(AND(I249&lt;&gt;"",I249&gt;24),"больше 24 м/ч в сутки — проверьте","ок"))))</f>
        <v/>
      </c>
      <c r="K249" s="5" t="n"/>
    </row>
    <row r="250">
      <c r="A250" s="4" t="n"/>
      <c r="B250" s="5" t="n"/>
      <c r="C250" s="5" t="n"/>
      <c r="D250" s="5" t="n"/>
      <c r="E250" s="5" t="n"/>
      <c r="F250" s="5" t="n"/>
      <c r="G250" s="6">
        <f>IF(OR(B250="",D250=""),"",IFERROR(D250-LOOKUP(2,1/($B$5:B249=B250),$D$5:D249),""))</f>
        <v/>
      </c>
      <c r="H250" s="7">
        <f>IF(OR(B250="",A250=""),"",IFERROR(A250-LOOKUP(2,1/($B$5:B249=B250),$A$5:A249),""))</f>
        <v/>
      </c>
      <c r="I250" s="8">
        <f>IF(OR(G250="",H250="",H250&lt;=0),"",G250/H250)</f>
        <v/>
      </c>
      <c r="J250" s="9">
        <f>IF(D250="","",IF(G250="","первый замер",IF(G250&lt;0,"меньше прошлого — проверьте счётчик",IF(AND(I250&lt;&gt;"",I250&gt;24),"больше 24 м/ч в сутки — проверьте","ок"))))</f>
        <v/>
      </c>
      <c r="K250" s="5" t="n"/>
    </row>
    <row r="251">
      <c r="A251" s="4" t="n"/>
      <c r="B251" s="5" t="n"/>
      <c r="C251" s="5" t="n"/>
      <c r="D251" s="5" t="n"/>
      <c r="E251" s="5" t="n"/>
      <c r="F251" s="5" t="n"/>
      <c r="G251" s="6">
        <f>IF(OR(B251="",D251=""),"",IFERROR(D251-LOOKUP(2,1/($B$5:B250=B251),$D$5:D250),""))</f>
        <v/>
      </c>
      <c r="H251" s="7">
        <f>IF(OR(B251="",A251=""),"",IFERROR(A251-LOOKUP(2,1/($B$5:B250=B251),$A$5:A250),""))</f>
        <v/>
      </c>
      <c r="I251" s="8">
        <f>IF(OR(G251="",H251="",H251&lt;=0),"",G251/H251)</f>
        <v/>
      </c>
      <c r="J251" s="9">
        <f>IF(D251="","",IF(G251="","первый замер",IF(G251&lt;0,"меньше прошлого — проверьте счётчик",IF(AND(I251&lt;&gt;"",I251&gt;24),"больше 24 м/ч в сутки — проверьте","ок"))))</f>
        <v/>
      </c>
      <c r="K251" s="5" t="n"/>
    </row>
    <row r="252">
      <c r="A252" s="4" t="n"/>
      <c r="B252" s="5" t="n"/>
      <c r="C252" s="5" t="n"/>
      <c r="D252" s="5" t="n"/>
      <c r="E252" s="5" t="n"/>
      <c r="F252" s="5" t="n"/>
      <c r="G252" s="6">
        <f>IF(OR(B252="",D252=""),"",IFERROR(D252-LOOKUP(2,1/($B$5:B251=B252),$D$5:D251),""))</f>
        <v/>
      </c>
      <c r="H252" s="7">
        <f>IF(OR(B252="",A252=""),"",IFERROR(A252-LOOKUP(2,1/($B$5:B251=B252),$A$5:A251),""))</f>
        <v/>
      </c>
      <c r="I252" s="8">
        <f>IF(OR(G252="",H252="",H252&lt;=0),"",G252/H252)</f>
        <v/>
      </c>
      <c r="J252" s="9">
        <f>IF(D252="","",IF(G252="","первый замер",IF(G252&lt;0,"меньше прошлого — проверьте счётчик",IF(AND(I252&lt;&gt;"",I252&gt;24),"больше 24 м/ч в сутки — проверьте","ок"))))</f>
        <v/>
      </c>
      <c r="K252" s="5" t="n"/>
    </row>
    <row r="253">
      <c r="A253" s="4" t="n"/>
      <c r="B253" s="5" t="n"/>
      <c r="C253" s="5" t="n"/>
      <c r="D253" s="5" t="n"/>
      <c r="E253" s="5" t="n"/>
      <c r="F253" s="5" t="n"/>
      <c r="G253" s="6">
        <f>IF(OR(B253="",D253=""),"",IFERROR(D253-LOOKUP(2,1/($B$5:B252=B253),$D$5:D252),""))</f>
        <v/>
      </c>
      <c r="H253" s="7">
        <f>IF(OR(B253="",A253=""),"",IFERROR(A253-LOOKUP(2,1/($B$5:B252=B253),$A$5:A252),""))</f>
        <v/>
      </c>
      <c r="I253" s="8">
        <f>IF(OR(G253="",H253="",H253&lt;=0),"",G253/H253)</f>
        <v/>
      </c>
      <c r="J253" s="9">
        <f>IF(D253="","",IF(G253="","первый замер",IF(G253&lt;0,"меньше прошлого — проверьте счётчик",IF(AND(I253&lt;&gt;"",I253&gt;24),"больше 24 м/ч в сутки — проверьте","ок"))))</f>
        <v/>
      </c>
      <c r="K253" s="5" t="n"/>
    </row>
    <row r="254">
      <c r="A254" s="4" t="n"/>
      <c r="B254" s="5" t="n"/>
      <c r="C254" s="5" t="n"/>
      <c r="D254" s="5" t="n"/>
      <c r="E254" s="5" t="n"/>
      <c r="F254" s="5" t="n"/>
      <c r="G254" s="6">
        <f>IF(OR(B254="",D254=""),"",IFERROR(D254-LOOKUP(2,1/($B$5:B253=B254),$D$5:D253),""))</f>
        <v/>
      </c>
      <c r="H254" s="7">
        <f>IF(OR(B254="",A254=""),"",IFERROR(A254-LOOKUP(2,1/($B$5:B253=B254),$A$5:A253),""))</f>
        <v/>
      </c>
      <c r="I254" s="8">
        <f>IF(OR(G254="",H254="",H254&lt;=0),"",G254/H254)</f>
        <v/>
      </c>
      <c r="J254" s="9">
        <f>IF(D254="","",IF(G254="","первый замер",IF(G254&lt;0,"меньше прошлого — проверьте счётчик",IF(AND(I254&lt;&gt;"",I254&gt;24),"больше 24 м/ч в сутки — проверьте","ок"))))</f>
        <v/>
      </c>
      <c r="K254" s="5" t="n"/>
    </row>
    <row r="255">
      <c r="A255" s="4" t="n"/>
      <c r="B255" s="5" t="n"/>
      <c r="C255" s="5" t="n"/>
      <c r="D255" s="5" t="n"/>
      <c r="E255" s="5" t="n"/>
      <c r="F255" s="5" t="n"/>
      <c r="G255" s="6">
        <f>IF(OR(B255="",D255=""),"",IFERROR(D255-LOOKUP(2,1/($B$5:B254=B255),$D$5:D254),""))</f>
        <v/>
      </c>
      <c r="H255" s="7">
        <f>IF(OR(B255="",A255=""),"",IFERROR(A255-LOOKUP(2,1/($B$5:B254=B255),$A$5:A254),""))</f>
        <v/>
      </c>
      <c r="I255" s="8">
        <f>IF(OR(G255="",H255="",H255&lt;=0),"",G255/H255)</f>
        <v/>
      </c>
      <c r="J255" s="9">
        <f>IF(D255="","",IF(G255="","первый замер",IF(G255&lt;0,"меньше прошлого — проверьте счётчик",IF(AND(I255&lt;&gt;"",I255&gt;24),"больше 24 м/ч в сутки — проверьте","ок"))))</f>
        <v/>
      </c>
      <c r="K255" s="5" t="n"/>
    </row>
    <row r="256">
      <c r="A256" s="4" t="n"/>
      <c r="B256" s="5" t="n"/>
      <c r="C256" s="5" t="n"/>
      <c r="D256" s="5" t="n"/>
      <c r="E256" s="5" t="n"/>
      <c r="F256" s="5" t="n"/>
      <c r="G256" s="6">
        <f>IF(OR(B256="",D256=""),"",IFERROR(D256-LOOKUP(2,1/($B$5:B255=B256),$D$5:D255),""))</f>
        <v/>
      </c>
      <c r="H256" s="7">
        <f>IF(OR(B256="",A256=""),"",IFERROR(A256-LOOKUP(2,1/($B$5:B255=B256),$A$5:A255),""))</f>
        <v/>
      </c>
      <c r="I256" s="8">
        <f>IF(OR(G256="",H256="",H256&lt;=0),"",G256/H256)</f>
        <v/>
      </c>
      <c r="J256" s="9">
        <f>IF(D256="","",IF(G256="","первый замер",IF(G256&lt;0,"меньше прошлого — проверьте счётчик",IF(AND(I256&lt;&gt;"",I256&gt;24),"больше 24 м/ч в сутки — проверьте","ок"))))</f>
        <v/>
      </c>
      <c r="K256" s="5" t="n"/>
    </row>
    <row r="257">
      <c r="A257" s="4" t="n"/>
      <c r="B257" s="5" t="n"/>
      <c r="C257" s="5" t="n"/>
      <c r="D257" s="5" t="n"/>
      <c r="E257" s="5" t="n"/>
      <c r="F257" s="5" t="n"/>
      <c r="G257" s="6">
        <f>IF(OR(B257="",D257=""),"",IFERROR(D257-LOOKUP(2,1/($B$5:B256=B257),$D$5:D256),""))</f>
        <v/>
      </c>
      <c r="H257" s="7">
        <f>IF(OR(B257="",A257=""),"",IFERROR(A257-LOOKUP(2,1/($B$5:B256=B257),$A$5:A256),""))</f>
        <v/>
      </c>
      <c r="I257" s="8">
        <f>IF(OR(G257="",H257="",H257&lt;=0),"",G257/H257)</f>
        <v/>
      </c>
      <c r="J257" s="9">
        <f>IF(D257="","",IF(G257="","первый замер",IF(G257&lt;0,"меньше прошлого — проверьте счётчик",IF(AND(I257&lt;&gt;"",I257&gt;24),"больше 24 м/ч в сутки — проверьте","ок"))))</f>
        <v/>
      </c>
      <c r="K257" s="5" t="n"/>
    </row>
    <row r="258">
      <c r="A258" s="4" t="n"/>
      <c r="B258" s="5" t="n"/>
      <c r="C258" s="5" t="n"/>
      <c r="D258" s="5" t="n"/>
      <c r="E258" s="5" t="n"/>
      <c r="F258" s="5" t="n"/>
      <c r="G258" s="6">
        <f>IF(OR(B258="",D258=""),"",IFERROR(D258-LOOKUP(2,1/($B$5:B257=B258),$D$5:D257),""))</f>
        <v/>
      </c>
      <c r="H258" s="7">
        <f>IF(OR(B258="",A258=""),"",IFERROR(A258-LOOKUP(2,1/($B$5:B257=B258),$A$5:A257),""))</f>
        <v/>
      </c>
      <c r="I258" s="8">
        <f>IF(OR(G258="",H258="",H258&lt;=0),"",G258/H258)</f>
        <v/>
      </c>
      <c r="J258" s="9">
        <f>IF(D258="","",IF(G258="","первый замер",IF(G258&lt;0,"меньше прошлого — проверьте счётчик",IF(AND(I258&lt;&gt;"",I258&gt;24),"больше 24 м/ч в сутки — проверьте","ок"))))</f>
        <v/>
      </c>
      <c r="K258" s="5" t="n"/>
    </row>
    <row r="259">
      <c r="A259" s="4" t="n"/>
      <c r="B259" s="5" t="n"/>
      <c r="C259" s="5" t="n"/>
      <c r="D259" s="5" t="n"/>
      <c r="E259" s="5" t="n"/>
      <c r="F259" s="5" t="n"/>
      <c r="G259" s="6">
        <f>IF(OR(B259="",D259=""),"",IFERROR(D259-LOOKUP(2,1/($B$5:B258=B259),$D$5:D258),""))</f>
        <v/>
      </c>
      <c r="H259" s="7">
        <f>IF(OR(B259="",A259=""),"",IFERROR(A259-LOOKUP(2,1/($B$5:B258=B259),$A$5:A258),""))</f>
        <v/>
      </c>
      <c r="I259" s="8">
        <f>IF(OR(G259="",H259="",H259&lt;=0),"",G259/H259)</f>
        <v/>
      </c>
      <c r="J259" s="9">
        <f>IF(D259="","",IF(G259="","первый замер",IF(G259&lt;0,"меньше прошлого — проверьте счётчик",IF(AND(I259&lt;&gt;"",I259&gt;24),"больше 24 м/ч в сутки — проверьте","ок"))))</f>
        <v/>
      </c>
      <c r="K259" s="5" t="n"/>
    </row>
    <row r="260">
      <c r="A260" s="4" t="n"/>
      <c r="B260" s="5" t="n"/>
      <c r="C260" s="5" t="n"/>
      <c r="D260" s="5" t="n"/>
      <c r="E260" s="5" t="n"/>
      <c r="F260" s="5" t="n"/>
      <c r="G260" s="6">
        <f>IF(OR(B260="",D260=""),"",IFERROR(D260-LOOKUP(2,1/($B$5:B259=B260),$D$5:D259),""))</f>
        <v/>
      </c>
      <c r="H260" s="7">
        <f>IF(OR(B260="",A260=""),"",IFERROR(A260-LOOKUP(2,1/($B$5:B259=B260),$A$5:A259),""))</f>
        <v/>
      </c>
      <c r="I260" s="8">
        <f>IF(OR(G260="",H260="",H260&lt;=0),"",G260/H260)</f>
        <v/>
      </c>
      <c r="J260" s="9">
        <f>IF(D260="","",IF(G260="","первый замер",IF(G260&lt;0,"меньше прошлого — проверьте счётчик",IF(AND(I260&lt;&gt;"",I260&gt;24),"больше 24 м/ч в сутки — проверьте","ок"))))</f>
        <v/>
      </c>
      <c r="K260" s="5" t="n"/>
    </row>
    <row r="261">
      <c r="A261" s="4" t="n"/>
      <c r="B261" s="5" t="n"/>
      <c r="C261" s="5" t="n"/>
      <c r="D261" s="5" t="n"/>
      <c r="E261" s="5" t="n"/>
      <c r="F261" s="5" t="n"/>
      <c r="G261" s="6">
        <f>IF(OR(B261="",D261=""),"",IFERROR(D261-LOOKUP(2,1/($B$5:B260=B261),$D$5:D260),""))</f>
        <v/>
      </c>
      <c r="H261" s="7">
        <f>IF(OR(B261="",A261=""),"",IFERROR(A261-LOOKUP(2,1/($B$5:B260=B261),$A$5:A260),""))</f>
        <v/>
      </c>
      <c r="I261" s="8">
        <f>IF(OR(G261="",H261="",H261&lt;=0),"",G261/H261)</f>
        <v/>
      </c>
      <c r="J261" s="9">
        <f>IF(D261="","",IF(G261="","первый замер",IF(G261&lt;0,"меньше прошлого — проверьте счётчик",IF(AND(I261&lt;&gt;"",I261&gt;24),"больше 24 м/ч в сутки — проверьте","ок"))))</f>
        <v/>
      </c>
      <c r="K261" s="5" t="n"/>
    </row>
    <row r="262">
      <c r="A262" s="4" t="n"/>
      <c r="B262" s="5" t="n"/>
      <c r="C262" s="5" t="n"/>
      <c r="D262" s="5" t="n"/>
      <c r="E262" s="5" t="n"/>
      <c r="F262" s="5" t="n"/>
      <c r="G262" s="6">
        <f>IF(OR(B262="",D262=""),"",IFERROR(D262-LOOKUP(2,1/($B$5:B261=B262),$D$5:D261),""))</f>
        <v/>
      </c>
      <c r="H262" s="7">
        <f>IF(OR(B262="",A262=""),"",IFERROR(A262-LOOKUP(2,1/($B$5:B261=B262),$A$5:A261),""))</f>
        <v/>
      </c>
      <c r="I262" s="8">
        <f>IF(OR(G262="",H262="",H262&lt;=0),"",G262/H262)</f>
        <v/>
      </c>
      <c r="J262" s="9">
        <f>IF(D262="","",IF(G262="","первый замер",IF(G262&lt;0,"меньше прошлого — проверьте счётчик",IF(AND(I262&lt;&gt;"",I262&gt;24),"больше 24 м/ч в сутки — проверьте","ок"))))</f>
        <v/>
      </c>
      <c r="K262" s="5" t="n"/>
    </row>
    <row r="263">
      <c r="A263" s="4" t="n"/>
      <c r="B263" s="5" t="n"/>
      <c r="C263" s="5" t="n"/>
      <c r="D263" s="5" t="n"/>
      <c r="E263" s="5" t="n"/>
      <c r="F263" s="5" t="n"/>
      <c r="G263" s="6">
        <f>IF(OR(B263="",D263=""),"",IFERROR(D263-LOOKUP(2,1/($B$5:B262=B263),$D$5:D262),""))</f>
        <v/>
      </c>
      <c r="H263" s="7">
        <f>IF(OR(B263="",A263=""),"",IFERROR(A263-LOOKUP(2,1/($B$5:B262=B263),$A$5:A262),""))</f>
        <v/>
      </c>
      <c r="I263" s="8">
        <f>IF(OR(G263="",H263="",H263&lt;=0),"",G263/H263)</f>
        <v/>
      </c>
      <c r="J263" s="9">
        <f>IF(D263="","",IF(G263="","первый замер",IF(G263&lt;0,"меньше прошлого — проверьте счётчик",IF(AND(I263&lt;&gt;"",I263&gt;24),"больше 24 м/ч в сутки — проверьте","ок"))))</f>
        <v/>
      </c>
      <c r="K263" s="5" t="n"/>
    </row>
    <row r="264">
      <c r="A264" s="4" t="n"/>
      <c r="B264" s="5" t="n"/>
      <c r="C264" s="5" t="n"/>
      <c r="D264" s="5" t="n"/>
      <c r="E264" s="5" t="n"/>
      <c r="F264" s="5" t="n"/>
      <c r="G264" s="6">
        <f>IF(OR(B264="",D264=""),"",IFERROR(D264-LOOKUP(2,1/($B$5:B263=B264),$D$5:D263),""))</f>
        <v/>
      </c>
      <c r="H264" s="7">
        <f>IF(OR(B264="",A264=""),"",IFERROR(A264-LOOKUP(2,1/($B$5:B263=B264),$A$5:A263),""))</f>
        <v/>
      </c>
      <c r="I264" s="8">
        <f>IF(OR(G264="",H264="",H264&lt;=0),"",G264/H264)</f>
        <v/>
      </c>
      <c r="J264" s="9">
        <f>IF(D264="","",IF(G264="","первый замер",IF(G264&lt;0,"меньше прошлого — проверьте счётчик",IF(AND(I264&lt;&gt;"",I264&gt;24),"больше 24 м/ч в сутки — проверьте","ок"))))</f>
        <v/>
      </c>
      <c r="K264" s="5" t="n"/>
    </row>
    <row r="265">
      <c r="A265" s="4" t="n"/>
      <c r="B265" s="5" t="n"/>
      <c r="C265" s="5" t="n"/>
      <c r="D265" s="5" t="n"/>
      <c r="E265" s="5" t="n"/>
      <c r="F265" s="5" t="n"/>
      <c r="G265" s="6">
        <f>IF(OR(B265="",D265=""),"",IFERROR(D265-LOOKUP(2,1/($B$5:B264=B265),$D$5:D264),""))</f>
        <v/>
      </c>
      <c r="H265" s="7">
        <f>IF(OR(B265="",A265=""),"",IFERROR(A265-LOOKUP(2,1/($B$5:B264=B265),$A$5:A264),""))</f>
        <v/>
      </c>
      <c r="I265" s="8">
        <f>IF(OR(G265="",H265="",H265&lt;=0),"",G265/H265)</f>
        <v/>
      </c>
      <c r="J265" s="9">
        <f>IF(D265="","",IF(G265="","первый замер",IF(G265&lt;0,"меньше прошлого — проверьте счётчик",IF(AND(I265&lt;&gt;"",I265&gt;24),"больше 24 м/ч в сутки — проверьте","ок"))))</f>
        <v/>
      </c>
      <c r="K265" s="5" t="n"/>
    </row>
    <row r="266">
      <c r="A266" s="4" t="n"/>
      <c r="B266" s="5" t="n"/>
      <c r="C266" s="5" t="n"/>
      <c r="D266" s="5" t="n"/>
      <c r="E266" s="5" t="n"/>
      <c r="F266" s="5" t="n"/>
      <c r="G266" s="6">
        <f>IF(OR(B266="",D266=""),"",IFERROR(D266-LOOKUP(2,1/($B$5:B265=B266),$D$5:D265),""))</f>
        <v/>
      </c>
      <c r="H266" s="7">
        <f>IF(OR(B266="",A266=""),"",IFERROR(A266-LOOKUP(2,1/($B$5:B265=B266),$A$5:A265),""))</f>
        <v/>
      </c>
      <c r="I266" s="8">
        <f>IF(OR(G266="",H266="",H266&lt;=0),"",G266/H266)</f>
        <v/>
      </c>
      <c r="J266" s="9">
        <f>IF(D266="","",IF(G266="","первый замер",IF(G266&lt;0,"меньше прошлого — проверьте счётчик",IF(AND(I266&lt;&gt;"",I266&gt;24),"больше 24 м/ч в сутки — проверьте","ок"))))</f>
        <v/>
      </c>
      <c r="K266" s="5" t="n"/>
    </row>
    <row r="267">
      <c r="A267" s="4" t="n"/>
      <c r="B267" s="5" t="n"/>
      <c r="C267" s="5" t="n"/>
      <c r="D267" s="5" t="n"/>
      <c r="E267" s="5" t="n"/>
      <c r="F267" s="5" t="n"/>
      <c r="G267" s="6">
        <f>IF(OR(B267="",D267=""),"",IFERROR(D267-LOOKUP(2,1/($B$5:B266=B267),$D$5:D266),""))</f>
        <v/>
      </c>
      <c r="H267" s="7">
        <f>IF(OR(B267="",A267=""),"",IFERROR(A267-LOOKUP(2,1/($B$5:B266=B267),$A$5:A266),""))</f>
        <v/>
      </c>
      <c r="I267" s="8">
        <f>IF(OR(G267="",H267="",H267&lt;=0),"",G267/H267)</f>
        <v/>
      </c>
      <c r="J267" s="9">
        <f>IF(D267="","",IF(G267="","первый замер",IF(G267&lt;0,"меньше прошлого — проверьте счётчик",IF(AND(I267&lt;&gt;"",I267&gt;24),"больше 24 м/ч в сутки — проверьте","ок"))))</f>
        <v/>
      </c>
      <c r="K267" s="5" t="n"/>
    </row>
    <row r="268">
      <c r="A268" s="4" t="n"/>
      <c r="B268" s="5" t="n"/>
      <c r="C268" s="5" t="n"/>
      <c r="D268" s="5" t="n"/>
      <c r="E268" s="5" t="n"/>
      <c r="F268" s="5" t="n"/>
      <c r="G268" s="6">
        <f>IF(OR(B268="",D268=""),"",IFERROR(D268-LOOKUP(2,1/($B$5:B267=B268),$D$5:D267),""))</f>
        <v/>
      </c>
      <c r="H268" s="7">
        <f>IF(OR(B268="",A268=""),"",IFERROR(A268-LOOKUP(2,1/($B$5:B267=B268),$A$5:A267),""))</f>
        <v/>
      </c>
      <c r="I268" s="8">
        <f>IF(OR(G268="",H268="",H268&lt;=0),"",G268/H268)</f>
        <v/>
      </c>
      <c r="J268" s="9">
        <f>IF(D268="","",IF(G268="","первый замер",IF(G268&lt;0,"меньше прошлого — проверьте счётчик",IF(AND(I268&lt;&gt;"",I268&gt;24),"больше 24 м/ч в сутки — проверьте","ок"))))</f>
        <v/>
      </c>
      <c r="K268" s="5" t="n"/>
    </row>
    <row r="269">
      <c r="A269" s="4" t="n"/>
      <c r="B269" s="5" t="n"/>
      <c r="C269" s="5" t="n"/>
      <c r="D269" s="5" t="n"/>
      <c r="E269" s="5" t="n"/>
      <c r="F269" s="5" t="n"/>
      <c r="G269" s="6">
        <f>IF(OR(B269="",D269=""),"",IFERROR(D269-LOOKUP(2,1/($B$5:B268=B269),$D$5:D268),""))</f>
        <v/>
      </c>
      <c r="H269" s="7">
        <f>IF(OR(B269="",A269=""),"",IFERROR(A269-LOOKUP(2,1/($B$5:B268=B269),$A$5:A268),""))</f>
        <v/>
      </c>
      <c r="I269" s="8">
        <f>IF(OR(G269="",H269="",H269&lt;=0),"",G269/H269)</f>
        <v/>
      </c>
      <c r="J269" s="9">
        <f>IF(D269="","",IF(G269="","первый замер",IF(G269&lt;0,"меньше прошлого — проверьте счётчик",IF(AND(I269&lt;&gt;"",I269&gt;24),"больше 24 м/ч в сутки — проверьте","ок"))))</f>
        <v/>
      </c>
      <c r="K269" s="5" t="n"/>
    </row>
    <row r="270">
      <c r="A270" s="4" t="n"/>
      <c r="B270" s="5" t="n"/>
      <c r="C270" s="5" t="n"/>
      <c r="D270" s="5" t="n"/>
      <c r="E270" s="5" t="n"/>
      <c r="F270" s="5" t="n"/>
      <c r="G270" s="6">
        <f>IF(OR(B270="",D270=""),"",IFERROR(D270-LOOKUP(2,1/($B$5:B269=B270),$D$5:D269),""))</f>
        <v/>
      </c>
      <c r="H270" s="7">
        <f>IF(OR(B270="",A270=""),"",IFERROR(A270-LOOKUP(2,1/($B$5:B269=B270),$A$5:A269),""))</f>
        <v/>
      </c>
      <c r="I270" s="8">
        <f>IF(OR(G270="",H270="",H270&lt;=0),"",G270/H270)</f>
        <v/>
      </c>
      <c r="J270" s="9">
        <f>IF(D270="","",IF(G270="","первый замер",IF(G270&lt;0,"меньше прошлого — проверьте счётчик",IF(AND(I270&lt;&gt;"",I270&gt;24),"больше 24 м/ч в сутки — проверьте","ок"))))</f>
        <v/>
      </c>
      <c r="K270" s="5" t="n"/>
    </row>
    <row r="271">
      <c r="A271" s="4" t="n"/>
      <c r="B271" s="5" t="n"/>
      <c r="C271" s="5" t="n"/>
      <c r="D271" s="5" t="n"/>
      <c r="E271" s="5" t="n"/>
      <c r="F271" s="5" t="n"/>
      <c r="G271" s="6">
        <f>IF(OR(B271="",D271=""),"",IFERROR(D271-LOOKUP(2,1/($B$5:B270=B271),$D$5:D270),""))</f>
        <v/>
      </c>
      <c r="H271" s="7">
        <f>IF(OR(B271="",A271=""),"",IFERROR(A271-LOOKUP(2,1/($B$5:B270=B271),$A$5:A270),""))</f>
        <v/>
      </c>
      <c r="I271" s="8">
        <f>IF(OR(G271="",H271="",H271&lt;=0),"",G271/H271)</f>
        <v/>
      </c>
      <c r="J271" s="9">
        <f>IF(D271="","",IF(G271="","первый замер",IF(G271&lt;0,"меньше прошлого — проверьте счётчик",IF(AND(I271&lt;&gt;"",I271&gt;24),"больше 24 м/ч в сутки — проверьте","ок"))))</f>
        <v/>
      </c>
      <c r="K271" s="5" t="n"/>
    </row>
    <row r="272">
      <c r="A272" s="4" t="n"/>
      <c r="B272" s="5" t="n"/>
      <c r="C272" s="5" t="n"/>
      <c r="D272" s="5" t="n"/>
      <c r="E272" s="5" t="n"/>
      <c r="F272" s="5" t="n"/>
      <c r="G272" s="6">
        <f>IF(OR(B272="",D272=""),"",IFERROR(D272-LOOKUP(2,1/($B$5:B271=B272),$D$5:D271),""))</f>
        <v/>
      </c>
      <c r="H272" s="7">
        <f>IF(OR(B272="",A272=""),"",IFERROR(A272-LOOKUP(2,1/($B$5:B271=B272),$A$5:A271),""))</f>
        <v/>
      </c>
      <c r="I272" s="8">
        <f>IF(OR(G272="",H272="",H272&lt;=0),"",G272/H272)</f>
        <v/>
      </c>
      <c r="J272" s="9">
        <f>IF(D272="","",IF(G272="","первый замер",IF(G272&lt;0,"меньше прошлого — проверьте счётчик",IF(AND(I272&lt;&gt;"",I272&gt;24),"больше 24 м/ч в сутки — проверьте","ок"))))</f>
        <v/>
      </c>
      <c r="K272" s="5" t="n"/>
    </row>
    <row r="273">
      <c r="A273" s="4" t="n"/>
      <c r="B273" s="5" t="n"/>
      <c r="C273" s="5" t="n"/>
      <c r="D273" s="5" t="n"/>
      <c r="E273" s="5" t="n"/>
      <c r="F273" s="5" t="n"/>
      <c r="G273" s="6">
        <f>IF(OR(B273="",D273=""),"",IFERROR(D273-LOOKUP(2,1/($B$5:B272=B273),$D$5:D272),""))</f>
        <v/>
      </c>
      <c r="H273" s="7">
        <f>IF(OR(B273="",A273=""),"",IFERROR(A273-LOOKUP(2,1/($B$5:B272=B273),$A$5:A272),""))</f>
        <v/>
      </c>
      <c r="I273" s="8">
        <f>IF(OR(G273="",H273="",H273&lt;=0),"",G273/H273)</f>
        <v/>
      </c>
      <c r="J273" s="9">
        <f>IF(D273="","",IF(G273="","первый замер",IF(G273&lt;0,"меньше прошлого — проверьте счётчик",IF(AND(I273&lt;&gt;"",I273&gt;24),"больше 24 м/ч в сутки — проверьте","ок"))))</f>
        <v/>
      </c>
      <c r="K273" s="5" t="n"/>
    </row>
    <row r="274">
      <c r="A274" s="4" t="n"/>
      <c r="B274" s="5" t="n"/>
      <c r="C274" s="5" t="n"/>
      <c r="D274" s="5" t="n"/>
      <c r="E274" s="5" t="n"/>
      <c r="F274" s="5" t="n"/>
      <c r="G274" s="6">
        <f>IF(OR(B274="",D274=""),"",IFERROR(D274-LOOKUP(2,1/($B$5:B273=B274),$D$5:D273),""))</f>
        <v/>
      </c>
      <c r="H274" s="7">
        <f>IF(OR(B274="",A274=""),"",IFERROR(A274-LOOKUP(2,1/($B$5:B273=B274),$A$5:A273),""))</f>
        <v/>
      </c>
      <c r="I274" s="8">
        <f>IF(OR(G274="",H274="",H274&lt;=0),"",G274/H274)</f>
        <v/>
      </c>
      <c r="J274" s="9">
        <f>IF(D274="","",IF(G274="","первый замер",IF(G274&lt;0,"меньше прошлого — проверьте счётчик",IF(AND(I274&lt;&gt;"",I274&gt;24),"больше 24 м/ч в сутки — проверьте","ок"))))</f>
        <v/>
      </c>
      <c r="K274" s="5" t="n"/>
    </row>
    <row r="275">
      <c r="A275" s="4" t="n"/>
      <c r="B275" s="5" t="n"/>
      <c r="C275" s="5" t="n"/>
      <c r="D275" s="5" t="n"/>
      <c r="E275" s="5" t="n"/>
      <c r="F275" s="5" t="n"/>
      <c r="G275" s="6">
        <f>IF(OR(B275="",D275=""),"",IFERROR(D275-LOOKUP(2,1/($B$5:B274=B275),$D$5:D274),""))</f>
        <v/>
      </c>
      <c r="H275" s="7">
        <f>IF(OR(B275="",A275=""),"",IFERROR(A275-LOOKUP(2,1/($B$5:B274=B275),$A$5:A274),""))</f>
        <v/>
      </c>
      <c r="I275" s="8">
        <f>IF(OR(G275="",H275="",H275&lt;=0),"",G275/H275)</f>
        <v/>
      </c>
      <c r="J275" s="9">
        <f>IF(D275="","",IF(G275="","первый замер",IF(G275&lt;0,"меньше прошлого — проверьте счётчик",IF(AND(I275&lt;&gt;"",I275&gt;24),"больше 24 м/ч в сутки — проверьте","ок"))))</f>
        <v/>
      </c>
      <c r="K275" s="5" t="n"/>
    </row>
    <row r="276">
      <c r="A276" s="4" t="n"/>
      <c r="B276" s="5" t="n"/>
      <c r="C276" s="5" t="n"/>
      <c r="D276" s="5" t="n"/>
      <c r="E276" s="5" t="n"/>
      <c r="F276" s="5" t="n"/>
      <c r="G276" s="6">
        <f>IF(OR(B276="",D276=""),"",IFERROR(D276-LOOKUP(2,1/($B$5:B275=B276),$D$5:D275),""))</f>
        <v/>
      </c>
      <c r="H276" s="7">
        <f>IF(OR(B276="",A276=""),"",IFERROR(A276-LOOKUP(2,1/($B$5:B275=B276),$A$5:A275),""))</f>
        <v/>
      </c>
      <c r="I276" s="8">
        <f>IF(OR(G276="",H276="",H276&lt;=0),"",G276/H276)</f>
        <v/>
      </c>
      <c r="J276" s="9">
        <f>IF(D276="","",IF(G276="","первый замер",IF(G276&lt;0,"меньше прошлого — проверьте счётчик",IF(AND(I276&lt;&gt;"",I276&gt;24),"больше 24 м/ч в сутки — проверьте","ок"))))</f>
        <v/>
      </c>
      <c r="K276" s="5" t="n"/>
    </row>
    <row r="277">
      <c r="A277" s="4" t="n"/>
      <c r="B277" s="5" t="n"/>
      <c r="C277" s="5" t="n"/>
      <c r="D277" s="5" t="n"/>
      <c r="E277" s="5" t="n"/>
      <c r="F277" s="5" t="n"/>
      <c r="G277" s="6">
        <f>IF(OR(B277="",D277=""),"",IFERROR(D277-LOOKUP(2,1/($B$5:B276=B277),$D$5:D276),""))</f>
        <v/>
      </c>
      <c r="H277" s="7">
        <f>IF(OR(B277="",A277=""),"",IFERROR(A277-LOOKUP(2,1/($B$5:B276=B277),$A$5:A276),""))</f>
        <v/>
      </c>
      <c r="I277" s="8">
        <f>IF(OR(G277="",H277="",H277&lt;=0),"",G277/H277)</f>
        <v/>
      </c>
      <c r="J277" s="9">
        <f>IF(D277="","",IF(G277="","первый замер",IF(G277&lt;0,"меньше прошлого — проверьте счётчик",IF(AND(I277&lt;&gt;"",I277&gt;24),"больше 24 м/ч в сутки — проверьте","ок"))))</f>
        <v/>
      </c>
      <c r="K277" s="5" t="n"/>
    </row>
    <row r="278">
      <c r="A278" s="4" t="n"/>
      <c r="B278" s="5" t="n"/>
      <c r="C278" s="5" t="n"/>
      <c r="D278" s="5" t="n"/>
      <c r="E278" s="5" t="n"/>
      <c r="F278" s="5" t="n"/>
      <c r="G278" s="6">
        <f>IF(OR(B278="",D278=""),"",IFERROR(D278-LOOKUP(2,1/($B$5:B277=B278),$D$5:D277),""))</f>
        <v/>
      </c>
      <c r="H278" s="7">
        <f>IF(OR(B278="",A278=""),"",IFERROR(A278-LOOKUP(2,1/($B$5:B277=B278),$A$5:A277),""))</f>
        <v/>
      </c>
      <c r="I278" s="8">
        <f>IF(OR(G278="",H278="",H278&lt;=0),"",G278/H278)</f>
        <v/>
      </c>
      <c r="J278" s="9">
        <f>IF(D278="","",IF(G278="","первый замер",IF(G278&lt;0,"меньше прошлого — проверьте счётчик",IF(AND(I278&lt;&gt;"",I278&gt;24),"больше 24 м/ч в сутки — проверьте","ок"))))</f>
        <v/>
      </c>
      <c r="K278" s="5" t="n"/>
    </row>
    <row r="279">
      <c r="A279" s="4" t="n"/>
      <c r="B279" s="5" t="n"/>
      <c r="C279" s="5" t="n"/>
      <c r="D279" s="5" t="n"/>
      <c r="E279" s="5" t="n"/>
      <c r="F279" s="5" t="n"/>
      <c r="G279" s="6">
        <f>IF(OR(B279="",D279=""),"",IFERROR(D279-LOOKUP(2,1/($B$5:B278=B279),$D$5:D278),""))</f>
        <v/>
      </c>
      <c r="H279" s="7">
        <f>IF(OR(B279="",A279=""),"",IFERROR(A279-LOOKUP(2,1/($B$5:B278=B279),$A$5:A278),""))</f>
        <v/>
      </c>
      <c r="I279" s="8">
        <f>IF(OR(G279="",H279="",H279&lt;=0),"",G279/H279)</f>
        <v/>
      </c>
      <c r="J279" s="9">
        <f>IF(D279="","",IF(G279="","первый замер",IF(G279&lt;0,"меньше прошлого — проверьте счётчик",IF(AND(I279&lt;&gt;"",I279&gt;24),"больше 24 м/ч в сутки — проверьте","ок"))))</f>
        <v/>
      </c>
      <c r="K279" s="5" t="n"/>
    </row>
    <row r="280">
      <c r="A280" s="4" t="n"/>
      <c r="B280" s="5" t="n"/>
      <c r="C280" s="5" t="n"/>
      <c r="D280" s="5" t="n"/>
      <c r="E280" s="5" t="n"/>
      <c r="F280" s="5" t="n"/>
      <c r="G280" s="6">
        <f>IF(OR(B280="",D280=""),"",IFERROR(D280-LOOKUP(2,1/($B$5:B279=B280),$D$5:D279),""))</f>
        <v/>
      </c>
      <c r="H280" s="7">
        <f>IF(OR(B280="",A280=""),"",IFERROR(A280-LOOKUP(2,1/($B$5:B279=B280),$A$5:A279),""))</f>
        <v/>
      </c>
      <c r="I280" s="8">
        <f>IF(OR(G280="",H280="",H280&lt;=0),"",G280/H280)</f>
        <v/>
      </c>
      <c r="J280" s="9">
        <f>IF(D280="","",IF(G280="","первый замер",IF(G280&lt;0,"меньше прошлого — проверьте счётчик",IF(AND(I280&lt;&gt;"",I280&gt;24),"больше 24 м/ч в сутки — проверьте","ок"))))</f>
        <v/>
      </c>
      <c r="K280" s="5" t="n"/>
    </row>
    <row r="281">
      <c r="A281" s="4" t="n"/>
      <c r="B281" s="5" t="n"/>
      <c r="C281" s="5" t="n"/>
      <c r="D281" s="5" t="n"/>
      <c r="E281" s="5" t="n"/>
      <c r="F281" s="5" t="n"/>
      <c r="G281" s="6">
        <f>IF(OR(B281="",D281=""),"",IFERROR(D281-LOOKUP(2,1/($B$5:B280=B281),$D$5:D280),""))</f>
        <v/>
      </c>
      <c r="H281" s="7">
        <f>IF(OR(B281="",A281=""),"",IFERROR(A281-LOOKUP(2,1/($B$5:B280=B281),$A$5:A280),""))</f>
        <v/>
      </c>
      <c r="I281" s="8">
        <f>IF(OR(G281="",H281="",H281&lt;=0),"",G281/H281)</f>
        <v/>
      </c>
      <c r="J281" s="9">
        <f>IF(D281="","",IF(G281="","первый замер",IF(G281&lt;0,"меньше прошлого — проверьте счётчик",IF(AND(I281&lt;&gt;"",I281&gt;24),"больше 24 м/ч в сутки — проверьте","ок"))))</f>
        <v/>
      </c>
      <c r="K281" s="5" t="n"/>
    </row>
    <row r="282">
      <c r="A282" s="4" t="n"/>
      <c r="B282" s="5" t="n"/>
      <c r="C282" s="5" t="n"/>
      <c r="D282" s="5" t="n"/>
      <c r="E282" s="5" t="n"/>
      <c r="F282" s="5" t="n"/>
      <c r="G282" s="6">
        <f>IF(OR(B282="",D282=""),"",IFERROR(D282-LOOKUP(2,1/($B$5:B281=B282),$D$5:D281),""))</f>
        <v/>
      </c>
      <c r="H282" s="7">
        <f>IF(OR(B282="",A282=""),"",IFERROR(A282-LOOKUP(2,1/($B$5:B281=B282),$A$5:A281),""))</f>
        <v/>
      </c>
      <c r="I282" s="8">
        <f>IF(OR(G282="",H282="",H282&lt;=0),"",G282/H282)</f>
        <v/>
      </c>
      <c r="J282" s="9">
        <f>IF(D282="","",IF(G282="","первый замер",IF(G282&lt;0,"меньше прошлого — проверьте счётчик",IF(AND(I282&lt;&gt;"",I282&gt;24),"больше 24 м/ч в сутки — проверьте","ок"))))</f>
        <v/>
      </c>
      <c r="K282" s="5" t="n"/>
    </row>
    <row r="283">
      <c r="A283" s="4" t="n"/>
      <c r="B283" s="5" t="n"/>
      <c r="C283" s="5" t="n"/>
      <c r="D283" s="5" t="n"/>
      <c r="E283" s="5" t="n"/>
      <c r="F283" s="5" t="n"/>
      <c r="G283" s="6">
        <f>IF(OR(B283="",D283=""),"",IFERROR(D283-LOOKUP(2,1/($B$5:B282=B283),$D$5:D282),""))</f>
        <v/>
      </c>
      <c r="H283" s="7">
        <f>IF(OR(B283="",A283=""),"",IFERROR(A283-LOOKUP(2,1/($B$5:B282=B283),$A$5:A282),""))</f>
        <v/>
      </c>
      <c r="I283" s="8">
        <f>IF(OR(G283="",H283="",H283&lt;=0),"",G283/H283)</f>
        <v/>
      </c>
      <c r="J283" s="9">
        <f>IF(D283="","",IF(G283="","первый замер",IF(G283&lt;0,"меньше прошлого — проверьте счётчик",IF(AND(I283&lt;&gt;"",I283&gt;24),"больше 24 м/ч в сутки — проверьте","ок"))))</f>
        <v/>
      </c>
      <c r="K283" s="5" t="n"/>
    </row>
    <row r="284">
      <c r="A284" s="4" t="n"/>
      <c r="B284" s="5" t="n"/>
      <c r="C284" s="5" t="n"/>
      <c r="D284" s="5" t="n"/>
      <c r="E284" s="5" t="n"/>
      <c r="F284" s="5" t="n"/>
      <c r="G284" s="6">
        <f>IF(OR(B284="",D284=""),"",IFERROR(D284-LOOKUP(2,1/($B$5:B283=B284),$D$5:D283),""))</f>
        <v/>
      </c>
      <c r="H284" s="7">
        <f>IF(OR(B284="",A284=""),"",IFERROR(A284-LOOKUP(2,1/($B$5:B283=B284),$A$5:A283),""))</f>
        <v/>
      </c>
      <c r="I284" s="8">
        <f>IF(OR(G284="",H284="",H284&lt;=0),"",G284/H284)</f>
        <v/>
      </c>
      <c r="J284" s="9">
        <f>IF(D284="","",IF(G284="","первый замер",IF(G284&lt;0,"меньше прошлого — проверьте счётчик",IF(AND(I284&lt;&gt;"",I284&gt;24),"больше 24 м/ч в сутки — проверьте","ок"))))</f>
        <v/>
      </c>
      <c r="K284" s="5" t="n"/>
    </row>
    <row r="285">
      <c r="A285" s="4" t="n"/>
      <c r="B285" s="5" t="n"/>
      <c r="C285" s="5" t="n"/>
      <c r="D285" s="5" t="n"/>
      <c r="E285" s="5" t="n"/>
      <c r="F285" s="5" t="n"/>
      <c r="G285" s="6">
        <f>IF(OR(B285="",D285=""),"",IFERROR(D285-LOOKUP(2,1/($B$5:B284=B285),$D$5:D284),""))</f>
        <v/>
      </c>
      <c r="H285" s="7">
        <f>IF(OR(B285="",A285=""),"",IFERROR(A285-LOOKUP(2,1/($B$5:B284=B285),$A$5:A284),""))</f>
        <v/>
      </c>
      <c r="I285" s="8">
        <f>IF(OR(G285="",H285="",H285&lt;=0),"",G285/H285)</f>
        <v/>
      </c>
      <c r="J285" s="9">
        <f>IF(D285="","",IF(G285="","первый замер",IF(G285&lt;0,"меньше прошлого — проверьте счётчик",IF(AND(I285&lt;&gt;"",I285&gt;24),"больше 24 м/ч в сутки — проверьте","ок"))))</f>
        <v/>
      </c>
      <c r="K285" s="5" t="n"/>
    </row>
    <row r="286">
      <c r="A286" s="4" t="n"/>
      <c r="B286" s="5" t="n"/>
      <c r="C286" s="5" t="n"/>
      <c r="D286" s="5" t="n"/>
      <c r="E286" s="5" t="n"/>
      <c r="F286" s="5" t="n"/>
      <c r="G286" s="6">
        <f>IF(OR(B286="",D286=""),"",IFERROR(D286-LOOKUP(2,1/($B$5:B285=B286),$D$5:D285),""))</f>
        <v/>
      </c>
      <c r="H286" s="7">
        <f>IF(OR(B286="",A286=""),"",IFERROR(A286-LOOKUP(2,1/($B$5:B285=B286),$A$5:A285),""))</f>
        <v/>
      </c>
      <c r="I286" s="8">
        <f>IF(OR(G286="",H286="",H286&lt;=0),"",G286/H286)</f>
        <v/>
      </c>
      <c r="J286" s="9">
        <f>IF(D286="","",IF(G286="","первый замер",IF(G286&lt;0,"меньше прошлого — проверьте счётчик",IF(AND(I286&lt;&gt;"",I286&gt;24),"больше 24 м/ч в сутки — проверьте","ок"))))</f>
        <v/>
      </c>
      <c r="K286" s="5" t="n"/>
    </row>
    <row r="287">
      <c r="A287" s="4" t="n"/>
      <c r="B287" s="5" t="n"/>
      <c r="C287" s="5" t="n"/>
      <c r="D287" s="5" t="n"/>
      <c r="E287" s="5" t="n"/>
      <c r="F287" s="5" t="n"/>
      <c r="G287" s="6">
        <f>IF(OR(B287="",D287=""),"",IFERROR(D287-LOOKUP(2,1/($B$5:B286=B287),$D$5:D286),""))</f>
        <v/>
      </c>
      <c r="H287" s="7">
        <f>IF(OR(B287="",A287=""),"",IFERROR(A287-LOOKUP(2,1/($B$5:B286=B287),$A$5:A286),""))</f>
        <v/>
      </c>
      <c r="I287" s="8">
        <f>IF(OR(G287="",H287="",H287&lt;=0),"",G287/H287)</f>
        <v/>
      </c>
      <c r="J287" s="9">
        <f>IF(D287="","",IF(G287="","первый замер",IF(G287&lt;0,"меньше прошлого — проверьте счётчик",IF(AND(I287&lt;&gt;"",I287&gt;24),"больше 24 м/ч в сутки — проверьте","ок"))))</f>
        <v/>
      </c>
      <c r="K287" s="5" t="n"/>
    </row>
    <row r="288">
      <c r="A288" s="4" t="n"/>
      <c r="B288" s="5" t="n"/>
      <c r="C288" s="5" t="n"/>
      <c r="D288" s="5" t="n"/>
      <c r="E288" s="5" t="n"/>
      <c r="F288" s="5" t="n"/>
      <c r="G288" s="6">
        <f>IF(OR(B288="",D288=""),"",IFERROR(D288-LOOKUP(2,1/($B$5:B287=B288),$D$5:D287),""))</f>
        <v/>
      </c>
      <c r="H288" s="7">
        <f>IF(OR(B288="",A288=""),"",IFERROR(A288-LOOKUP(2,1/($B$5:B287=B288),$A$5:A287),""))</f>
        <v/>
      </c>
      <c r="I288" s="8">
        <f>IF(OR(G288="",H288="",H288&lt;=0),"",G288/H288)</f>
        <v/>
      </c>
      <c r="J288" s="9">
        <f>IF(D288="","",IF(G288="","первый замер",IF(G288&lt;0,"меньше прошлого — проверьте счётчик",IF(AND(I288&lt;&gt;"",I288&gt;24),"больше 24 м/ч в сутки — проверьте","ок"))))</f>
        <v/>
      </c>
      <c r="K288" s="5" t="n"/>
    </row>
    <row r="289">
      <c r="A289" s="4" t="n"/>
      <c r="B289" s="5" t="n"/>
      <c r="C289" s="5" t="n"/>
      <c r="D289" s="5" t="n"/>
      <c r="E289" s="5" t="n"/>
      <c r="F289" s="5" t="n"/>
      <c r="G289" s="6">
        <f>IF(OR(B289="",D289=""),"",IFERROR(D289-LOOKUP(2,1/($B$5:B288=B289),$D$5:D288),""))</f>
        <v/>
      </c>
      <c r="H289" s="7">
        <f>IF(OR(B289="",A289=""),"",IFERROR(A289-LOOKUP(2,1/($B$5:B288=B289),$A$5:A288),""))</f>
        <v/>
      </c>
      <c r="I289" s="8">
        <f>IF(OR(G289="",H289="",H289&lt;=0),"",G289/H289)</f>
        <v/>
      </c>
      <c r="J289" s="9">
        <f>IF(D289="","",IF(G289="","первый замер",IF(G289&lt;0,"меньше прошлого — проверьте счётчик",IF(AND(I289&lt;&gt;"",I289&gt;24),"больше 24 м/ч в сутки — проверьте","ок"))))</f>
        <v/>
      </c>
      <c r="K289" s="5" t="n"/>
    </row>
    <row r="290">
      <c r="A290" s="4" t="n"/>
      <c r="B290" s="5" t="n"/>
      <c r="C290" s="5" t="n"/>
      <c r="D290" s="5" t="n"/>
      <c r="E290" s="5" t="n"/>
      <c r="F290" s="5" t="n"/>
      <c r="G290" s="6">
        <f>IF(OR(B290="",D290=""),"",IFERROR(D290-LOOKUP(2,1/($B$5:B289=B290),$D$5:D289),""))</f>
        <v/>
      </c>
      <c r="H290" s="7">
        <f>IF(OR(B290="",A290=""),"",IFERROR(A290-LOOKUP(2,1/($B$5:B289=B290),$A$5:A289),""))</f>
        <v/>
      </c>
      <c r="I290" s="8">
        <f>IF(OR(G290="",H290="",H290&lt;=0),"",G290/H290)</f>
        <v/>
      </c>
      <c r="J290" s="9">
        <f>IF(D290="","",IF(G290="","первый замер",IF(G290&lt;0,"меньше прошлого — проверьте счётчик",IF(AND(I290&lt;&gt;"",I290&gt;24),"больше 24 м/ч в сутки — проверьте","ок"))))</f>
        <v/>
      </c>
      <c r="K290" s="5" t="n"/>
    </row>
    <row r="291">
      <c r="A291" s="4" t="n"/>
      <c r="B291" s="5" t="n"/>
      <c r="C291" s="5" t="n"/>
      <c r="D291" s="5" t="n"/>
      <c r="E291" s="5" t="n"/>
      <c r="F291" s="5" t="n"/>
      <c r="G291" s="6">
        <f>IF(OR(B291="",D291=""),"",IFERROR(D291-LOOKUP(2,1/($B$5:B290=B291),$D$5:D290),""))</f>
        <v/>
      </c>
      <c r="H291" s="7">
        <f>IF(OR(B291="",A291=""),"",IFERROR(A291-LOOKUP(2,1/($B$5:B290=B291),$A$5:A290),""))</f>
        <v/>
      </c>
      <c r="I291" s="8">
        <f>IF(OR(G291="",H291="",H291&lt;=0),"",G291/H291)</f>
        <v/>
      </c>
      <c r="J291" s="9">
        <f>IF(D291="","",IF(G291="","первый замер",IF(G291&lt;0,"меньше прошлого — проверьте счётчик",IF(AND(I291&lt;&gt;"",I291&gt;24),"больше 24 м/ч в сутки — проверьте","ок"))))</f>
        <v/>
      </c>
      <c r="K291" s="5" t="n"/>
    </row>
    <row r="292">
      <c r="A292" s="4" t="n"/>
      <c r="B292" s="5" t="n"/>
      <c r="C292" s="5" t="n"/>
      <c r="D292" s="5" t="n"/>
      <c r="E292" s="5" t="n"/>
      <c r="F292" s="5" t="n"/>
      <c r="G292" s="6">
        <f>IF(OR(B292="",D292=""),"",IFERROR(D292-LOOKUP(2,1/($B$5:B291=B292),$D$5:D291),""))</f>
        <v/>
      </c>
      <c r="H292" s="7">
        <f>IF(OR(B292="",A292=""),"",IFERROR(A292-LOOKUP(2,1/($B$5:B291=B292),$A$5:A291),""))</f>
        <v/>
      </c>
      <c r="I292" s="8">
        <f>IF(OR(G292="",H292="",H292&lt;=0),"",G292/H292)</f>
        <v/>
      </c>
      <c r="J292" s="9">
        <f>IF(D292="","",IF(G292="","первый замер",IF(G292&lt;0,"меньше прошлого — проверьте счётчик",IF(AND(I292&lt;&gt;"",I292&gt;24),"больше 24 м/ч в сутки — проверьте","ок"))))</f>
        <v/>
      </c>
      <c r="K292" s="5" t="n"/>
    </row>
    <row r="293">
      <c r="A293" s="4" t="n"/>
      <c r="B293" s="5" t="n"/>
      <c r="C293" s="5" t="n"/>
      <c r="D293" s="5" t="n"/>
      <c r="E293" s="5" t="n"/>
      <c r="F293" s="5" t="n"/>
      <c r="G293" s="6">
        <f>IF(OR(B293="",D293=""),"",IFERROR(D293-LOOKUP(2,1/($B$5:B292=B293),$D$5:D292),""))</f>
        <v/>
      </c>
      <c r="H293" s="7">
        <f>IF(OR(B293="",A293=""),"",IFERROR(A293-LOOKUP(2,1/($B$5:B292=B293),$A$5:A292),""))</f>
        <v/>
      </c>
      <c r="I293" s="8">
        <f>IF(OR(G293="",H293="",H293&lt;=0),"",G293/H293)</f>
        <v/>
      </c>
      <c r="J293" s="9">
        <f>IF(D293="","",IF(G293="","первый замер",IF(G293&lt;0,"меньше прошлого — проверьте счётчик",IF(AND(I293&lt;&gt;"",I293&gt;24),"больше 24 м/ч в сутки — проверьте","ок"))))</f>
        <v/>
      </c>
      <c r="K293" s="5" t="n"/>
    </row>
    <row r="294">
      <c r="A294" s="4" t="n"/>
      <c r="B294" s="5" t="n"/>
      <c r="C294" s="5" t="n"/>
      <c r="D294" s="5" t="n"/>
      <c r="E294" s="5" t="n"/>
      <c r="F294" s="5" t="n"/>
      <c r="G294" s="6">
        <f>IF(OR(B294="",D294=""),"",IFERROR(D294-LOOKUP(2,1/($B$5:B293=B294),$D$5:D293),""))</f>
        <v/>
      </c>
      <c r="H294" s="7">
        <f>IF(OR(B294="",A294=""),"",IFERROR(A294-LOOKUP(2,1/($B$5:B293=B294),$A$5:A293),""))</f>
        <v/>
      </c>
      <c r="I294" s="8">
        <f>IF(OR(G294="",H294="",H294&lt;=0),"",G294/H294)</f>
        <v/>
      </c>
      <c r="J294" s="9">
        <f>IF(D294="","",IF(G294="","первый замер",IF(G294&lt;0,"меньше прошлого — проверьте счётчик",IF(AND(I294&lt;&gt;"",I294&gt;24),"больше 24 м/ч в сутки — проверьте","ок"))))</f>
        <v/>
      </c>
      <c r="K294" s="5" t="n"/>
    </row>
    <row r="295">
      <c r="A295" s="4" t="n"/>
      <c r="B295" s="5" t="n"/>
      <c r="C295" s="5" t="n"/>
      <c r="D295" s="5" t="n"/>
      <c r="E295" s="5" t="n"/>
      <c r="F295" s="5" t="n"/>
      <c r="G295" s="6">
        <f>IF(OR(B295="",D295=""),"",IFERROR(D295-LOOKUP(2,1/($B$5:B294=B295),$D$5:D294),""))</f>
        <v/>
      </c>
      <c r="H295" s="7">
        <f>IF(OR(B295="",A295=""),"",IFERROR(A295-LOOKUP(2,1/($B$5:B294=B295),$A$5:A294),""))</f>
        <v/>
      </c>
      <c r="I295" s="8">
        <f>IF(OR(G295="",H295="",H295&lt;=0),"",G295/H295)</f>
        <v/>
      </c>
      <c r="J295" s="9">
        <f>IF(D295="","",IF(G295="","первый замер",IF(G295&lt;0,"меньше прошлого — проверьте счётчик",IF(AND(I295&lt;&gt;"",I295&gt;24),"больше 24 м/ч в сутки — проверьте","ок"))))</f>
        <v/>
      </c>
      <c r="K295" s="5" t="n"/>
    </row>
    <row r="296">
      <c r="A296" s="4" t="n"/>
      <c r="B296" s="5" t="n"/>
      <c r="C296" s="5" t="n"/>
      <c r="D296" s="5" t="n"/>
      <c r="E296" s="5" t="n"/>
      <c r="F296" s="5" t="n"/>
      <c r="G296" s="6">
        <f>IF(OR(B296="",D296=""),"",IFERROR(D296-LOOKUP(2,1/($B$5:B295=B296),$D$5:D295),""))</f>
        <v/>
      </c>
      <c r="H296" s="7">
        <f>IF(OR(B296="",A296=""),"",IFERROR(A296-LOOKUP(2,1/($B$5:B295=B296),$A$5:A295),""))</f>
        <v/>
      </c>
      <c r="I296" s="8">
        <f>IF(OR(G296="",H296="",H296&lt;=0),"",G296/H296)</f>
        <v/>
      </c>
      <c r="J296" s="9">
        <f>IF(D296="","",IF(G296="","первый замер",IF(G296&lt;0,"меньше прошлого — проверьте счётчик",IF(AND(I296&lt;&gt;"",I296&gt;24),"больше 24 м/ч в сутки — проверьте","ок"))))</f>
        <v/>
      </c>
      <c r="K296" s="5" t="n"/>
    </row>
    <row r="297">
      <c r="A297" s="4" t="n"/>
      <c r="B297" s="5" t="n"/>
      <c r="C297" s="5" t="n"/>
      <c r="D297" s="5" t="n"/>
      <c r="E297" s="5" t="n"/>
      <c r="F297" s="5" t="n"/>
      <c r="G297" s="6">
        <f>IF(OR(B297="",D297=""),"",IFERROR(D297-LOOKUP(2,1/($B$5:B296=B297),$D$5:D296),""))</f>
        <v/>
      </c>
      <c r="H297" s="7">
        <f>IF(OR(B297="",A297=""),"",IFERROR(A297-LOOKUP(2,1/($B$5:B296=B297),$A$5:A296),""))</f>
        <v/>
      </c>
      <c r="I297" s="8">
        <f>IF(OR(G297="",H297="",H297&lt;=0),"",G297/H297)</f>
        <v/>
      </c>
      <c r="J297" s="9">
        <f>IF(D297="","",IF(G297="","первый замер",IF(G297&lt;0,"меньше прошлого — проверьте счётчик",IF(AND(I297&lt;&gt;"",I297&gt;24),"больше 24 м/ч в сутки — проверьте","ок"))))</f>
        <v/>
      </c>
      <c r="K297" s="5" t="n"/>
    </row>
    <row r="298">
      <c r="A298" s="4" t="n"/>
      <c r="B298" s="5" t="n"/>
      <c r="C298" s="5" t="n"/>
      <c r="D298" s="5" t="n"/>
      <c r="E298" s="5" t="n"/>
      <c r="F298" s="5" t="n"/>
      <c r="G298" s="6">
        <f>IF(OR(B298="",D298=""),"",IFERROR(D298-LOOKUP(2,1/($B$5:B297=B298),$D$5:D297),""))</f>
        <v/>
      </c>
      <c r="H298" s="7">
        <f>IF(OR(B298="",A298=""),"",IFERROR(A298-LOOKUP(2,1/($B$5:B297=B298),$A$5:A297),""))</f>
        <v/>
      </c>
      <c r="I298" s="8">
        <f>IF(OR(G298="",H298="",H298&lt;=0),"",G298/H298)</f>
        <v/>
      </c>
      <c r="J298" s="9">
        <f>IF(D298="","",IF(G298="","первый замер",IF(G298&lt;0,"меньше прошлого — проверьте счётчик",IF(AND(I298&lt;&gt;"",I298&gt;24),"больше 24 м/ч в сутки — проверьте","ок"))))</f>
        <v/>
      </c>
      <c r="K298" s="5" t="n"/>
    </row>
    <row r="299">
      <c r="A299" s="4" t="n"/>
      <c r="B299" s="5" t="n"/>
      <c r="C299" s="5" t="n"/>
      <c r="D299" s="5" t="n"/>
      <c r="E299" s="5" t="n"/>
      <c r="F299" s="5" t="n"/>
      <c r="G299" s="6">
        <f>IF(OR(B299="",D299=""),"",IFERROR(D299-LOOKUP(2,1/($B$5:B298=B299),$D$5:D298),""))</f>
        <v/>
      </c>
      <c r="H299" s="7">
        <f>IF(OR(B299="",A299=""),"",IFERROR(A299-LOOKUP(2,1/($B$5:B298=B299),$A$5:A298),""))</f>
        <v/>
      </c>
      <c r="I299" s="8">
        <f>IF(OR(G299="",H299="",H299&lt;=0),"",G299/H299)</f>
        <v/>
      </c>
      <c r="J299" s="9">
        <f>IF(D299="","",IF(G299="","первый замер",IF(G299&lt;0,"меньше прошлого — проверьте счётчик",IF(AND(I299&lt;&gt;"",I299&gt;24),"больше 24 м/ч в сутки — проверьте","ок"))))</f>
        <v/>
      </c>
      <c r="K299" s="5" t="n"/>
    </row>
    <row r="300">
      <c r="A300" s="4" t="n"/>
      <c r="B300" s="5" t="n"/>
      <c r="C300" s="5" t="n"/>
      <c r="D300" s="5" t="n"/>
      <c r="E300" s="5" t="n"/>
      <c r="F300" s="5" t="n"/>
      <c r="G300" s="6">
        <f>IF(OR(B300="",D300=""),"",IFERROR(D300-LOOKUP(2,1/($B$5:B299=B300),$D$5:D299),""))</f>
        <v/>
      </c>
      <c r="H300" s="7">
        <f>IF(OR(B300="",A300=""),"",IFERROR(A300-LOOKUP(2,1/($B$5:B299=B300),$A$5:A299),""))</f>
        <v/>
      </c>
      <c r="I300" s="8">
        <f>IF(OR(G300="",H300="",H300&lt;=0),"",G300/H300)</f>
        <v/>
      </c>
      <c r="J300" s="9">
        <f>IF(D300="","",IF(G300="","первый замер",IF(G300&lt;0,"меньше прошлого — проверьте счётчик",IF(AND(I300&lt;&gt;"",I300&gt;24),"больше 24 м/ч в сутки — проверьте","ок"))))</f>
        <v/>
      </c>
      <c r="K300" s="5" t="n"/>
    </row>
    <row r="301">
      <c r="A301" s="4" t="n"/>
      <c r="B301" s="5" t="n"/>
      <c r="C301" s="5" t="n"/>
      <c r="D301" s="5" t="n"/>
      <c r="E301" s="5" t="n"/>
      <c r="F301" s="5" t="n"/>
      <c r="G301" s="6">
        <f>IF(OR(B301="",D301=""),"",IFERROR(D301-LOOKUP(2,1/($B$5:B300=B301),$D$5:D300),""))</f>
        <v/>
      </c>
      <c r="H301" s="7">
        <f>IF(OR(B301="",A301=""),"",IFERROR(A301-LOOKUP(2,1/($B$5:B300=B301),$A$5:A300),""))</f>
        <v/>
      </c>
      <c r="I301" s="8">
        <f>IF(OR(G301="",H301="",H301&lt;=0),"",G301/H301)</f>
        <v/>
      </c>
      <c r="J301" s="9">
        <f>IF(D301="","",IF(G301="","первый замер",IF(G301&lt;0,"меньше прошлого — проверьте счётчик",IF(AND(I301&lt;&gt;"",I301&gt;24),"больше 24 м/ч в сутки — проверьте","ок"))))</f>
        <v/>
      </c>
      <c r="K301" s="5" t="n"/>
    </row>
    <row r="302">
      <c r="A302" s="4" t="n"/>
      <c r="B302" s="5" t="n"/>
      <c r="C302" s="5" t="n"/>
      <c r="D302" s="5" t="n"/>
      <c r="E302" s="5" t="n"/>
      <c r="F302" s="5" t="n"/>
      <c r="G302" s="6">
        <f>IF(OR(B302="",D302=""),"",IFERROR(D302-LOOKUP(2,1/($B$5:B301=B302),$D$5:D301),""))</f>
        <v/>
      </c>
      <c r="H302" s="7">
        <f>IF(OR(B302="",A302=""),"",IFERROR(A302-LOOKUP(2,1/($B$5:B301=B302),$A$5:A301),""))</f>
        <v/>
      </c>
      <c r="I302" s="8">
        <f>IF(OR(G302="",H302="",H302&lt;=0),"",G302/H302)</f>
        <v/>
      </c>
      <c r="J302" s="9">
        <f>IF(D302="","",IF(G302="","первый замер",IF(G302&lt;0,"меньше прошлого — проверьте счётчик",IF(AND(I302&lt;&gt;"",I302&gt;24),"больше 24 м/ч в сутки — проверьте","ок"))))</f>
        <v/>
      </c>
      <c r="K302" s="5" t="n"/>
    </row>
    <row r="303">
      <c r="A303" s="4" t="n"/>
      <c r="B303" s="5" t="n"/>
      <c r="C303" s="5" t="n"/>
      <c r="D303" s="5" t="n"/>
      <c r="E303" s="5" t="n"/>
      <c r="F303" s="5" t="n"/>
      <c r="G303" s="6">
        <f>IF(OR(B303="",D303=""),"",IFERROR(D303-LOOKUP(2,1/($B$5:B302=B303),$D$5:D302),""))</f>
        <v/>
      </c>
      <c r="H303" s="7">
        <f>IF(OR(B303="",A303=""),"",IFERROR(A303-LOOKUP(2,1/($B$5:B302=B303),$A$5:A302),""))</f>
        <v/>
      </c>
      <c r="I303" s="8">
        <f>IF(OR(G303="",H303="",H303&lt;=0),"",G303/H303)</f>
        <v/>
      </c>
      <c r="J303" s="9">
        <f>IF(D303="","",IF(G303="","первый замер",IF(G303&lt;0,"меньше прошлого — проверьте счётчик",IF(AND(I303&lt;&gt;"",I303&gt;24),"больше 24 м/ч в сутки — проверьте","ок"))))</f>
        <v/>
      </c>
      <c r="K303" s="5" t="n"/>
    </row>
    <row r="304">
      <c r="A304" s="4" t="n"/>
      <c r="B304" s="5" t="n"/>
      <c r="C304" s="5" t="n"/>
      <c r="D304" s="5" t="n"/>
      <c r="E304" s="5" t="n"/>
      <c r="F304" s="5" t="n"/>
      <c r="G304" s="6">
        <f>IF(OR(B304="",D304=""),"",IFERROR(D304-LOOKUP(2,1/($B$5:B303=B304),$D$5:D303),""))</f>
        <v/>
      </c>
      <c r="H304" s="7">
        <f>IF(OR(B304="",A304=""),"",IFERROR(A304-LOOKUP(2,1/($B$5:B303=B304),$A$5:A303),""))</f>
        <v/>
      </c>
      <c r="I304" s="8">
        <f>IF(OR(G304="",H304="",H304&lt;=0),"",G304/H304)</f>
        <v/>
      </c>
      <c r="J304" s="9">
        <f>IF(D304="","",IF(G304="","первый замер",IF(G304&lt;0,"меньше прошлого — проверьте счётчик",IF(AND(I304&lt;&gt;"",I304&gt;24),"больше 24 м/ч в сутки — проверьте","ок"))))</f>
        <v/>
      </c>
      <c r="K304" s="5" t="n"/>
    </row>
    <row r="305">
      <c r="A305" s="4" t="n"/>
      <c r="B305" s="5" t="n"/>
      <c r="C305" s="5" t="n"/>
      <c r="D305" s="5" t="n"/>
      <c r="E305" s="5" t="n"/>
      <c r="F305" s="5" t="n"/>
      <c r="G305" s="6">
        <f>IF(OR(B305="",D305=""),"",IFERROR(D305-LOOKUP(2,1/($B$5:B304=B305),$D$5:D304),""))</f>
        <v/>
      </c>
      <c r="H305" s="7">
        <f>IF(OR(B305="",A305=""),"",IFERROR(A305-LOOKUP(2,1/($B$5:B304=B305),$A$5:A304),""))</f>
        <v/>
      </c>
      <c r="I305" s="8">
        <f>IF(OR(G305="",H305="",H305&lt;=0),"",G305/H305)</f>
        <v/>
      </c>
      <c r="J305" s="9">
        <f>IF(D305="","",IF(G305="","первый замер",IF(G305&lt;0,"меньше прошлого — проверьте счётчик",IF(AND(I305&lt;&gt;"",I305&gt;24),"больше 24 м/ч в сутки — проверьте","ок"))))</f>
        <v/>
      </c>
      <c r="K305" s="5" t="n"/>
    </row>
    <row r="306">
      <c r="A306" s="4" t="n"/>
      <c r="B306" s="5" t="n"/>
      <c r="C306" s="5" t="n"/>
      <c r="D306" s="5" t="n"/>
      <c r="E306" s="5" t="n"/>
      <c r="F306" s="5" t="n"/>
      <c r="G306" s="6">
        <f>IF(OR(B306="",D306=""),"",IFERROR(D306-LOOKUP(2,1/($B$5:B305=B306),$D$5:D305),""))</f>
        <v/>
      </c>
      <c r="H306" s="7">
        <f>IF(OR(B306="",A306=""),"",IFERROR(A306-LOOKUP(2,1/($B$5:B305=B306),$A$5:A305),""))</f>
        <v/>
      </c>
      <c r="I306" s="8">
        <f>IF(OR(G306="",H306="",H306&lt;=0),"",G306/H306)</f>
        <v/>
      </c>
      <c r="J306" s="9">
        <f>IF(D306="","",IF(G306="","первый замер",IF(G306&lt;0,"меньше прошлого — проверьте счётчик",IF(AND(I306&lt;&gt;"",I306&gt;24),"больше 24 м/ч в сутки — проверьте","ок"))))</f>
        <v/>
      </c>
      <c r="K306" s="5" t="n"/>
    </row>
    <row r="307">
      <c r="A307" s="4" t="n"/>
      <c r="B307" s="5" t="n"/>
      <c r="C307" s="5" t="n"/>
      <c r="D307" s="5" t="n"/>
      <c r="E307" s="5" t="n"/>
      <c r="F307" s="5" t="n"/>
      <c r="G307" s="6">
        <f>IF(OR(B307="",D307=""),"",IFERROR(D307-LOOKUP(2,1/($B$5:B306=B307),$D$5:D306),""))</f>
        <v/>
      </c>
      <c r="H307" s="7">
        <f>IF(OR(B307="",A307=""),"",IFERROR(A307-LOOKUP(2,1/($B$5:B306=B307),$A$5:A306),""))</f>
        <v/>
      </c>
      <c r="I307" s="8">
        <f>IF(OR(G307="",H307="",H307&lt;=0),"",G307/H307)</f>
        <v/>
      </c>
      <c r="J307" s="9">
        <f>IF(D307="","",IF(G307="","первый замер",IF(G307&lt;0,"меньше прошлого — проверьте счётчик",IF(AND(I307&lt;&gt;"",I307&gt;24),"больше 24 м/ч в сутки — проверьте","ок"))))</f>
        <v/>
      </c>
      <c r="K307" s="5" t="n"/>
    </row>
    <row r="308">
      <c r="A308" s="4" t="n"/>
      <c r="B308" s="5" t="n"/>
      <c r="C308" s="5" t="n"/>
      <c r="D308" s="5" t="n"/>
      <c r="E308" s="5" t="n"/>
      <c r="F308" s="5" t="n"/>
      <c r="G308" s="6">
        <f>IF(OR(B308="",D308=""),"",IFERROR(D308-LOOKUP(2,1/($B$5:B307=B308),$D$5:D307),""))</f>
        <v/>
      </c>
      <c r="H308" s="7">
        <f>IF(OR(B308="",A308=""),"",IFERROR(A308-LOOKUP(2,1/($B$5:B307=B308),$A$5:A307),""))</f>
        <v/>
      </c>
      <c r="I308" s="8">
        <f>IF(OR(G308="",H308="",H308&lt;=0),"",G308/H308)</f>
        <v/>
      </c>
      <c r="J308" s="9">
        <f>IF(D308="","",IF(G308="","первый замер",IF(G308&lt;0,"меньше прошлого — проверьте счётчик",IF(AND(I308&lt;&gt;"",I308&gt;24),"больше 24 м/ч в сутки — проверьте","ок"))))</f>
        <v/>
      </c>
      <c r="K308" s="5" t="n"/>
    </row>
    <row r="309">
      <c r="A309" s="4" t="n"/>
      <c r="B309" s="5" t="n"/>
      <c r="C309" s="5" t="n"/>
      <c r="D309" s="5" t="n"/>
      <c r="E309" s="5" t="n"/>
      <c r="F309" s="5" t="n"/>
      <c r="G309" s="6">
        <f>IF(OR(B309="",D309=""),"",IFERROR(D309-LOOKUP(2,1/($B$5:B308=B309),$D$5:D308),""))</f>
        <v/>
      </c>
      <c r="H309" s="7">
        <f>IF(OR(B309="",A309=""),"",IFERROR(A309-LOOKUP(2,1/($B$5:B308=B309),$A$5:A308),""))</f>
        <v/>
      </c>
      <c r="I309" s="8">
        <f>IF(OR(G309="",H309="",H309&lt;=0),"",G309/H309)</f>
        <v/>
      </c>
      <c r="J309" s="9">
        <f>IF(D309="","",IF(G309="","первый замер",IF(G309&lt;0,"меньше прошлого — проверьте счётчик",IF(AND(I309&lt;&gt;"",I309&gt;24),"больше 24 м/ч в сутки — проверьте","ок"))))</f>
        <v/>
      </c>
      <c r="K309" s="5" t="n"/>
    </row>
    <row r="310">
      <c r="A310" s="4" t="n"/>
      <c r="B310" s="5" t="n"/>
      <c r="C310" s="5" t="n"/>
      <c r="D310" s="5" t="n"/>
      <c r="E310" s="5" t="n"/>
      <c r="F310" s="5" t="n"/>
      <c r="G310" s="6">
        <f>IF(OR(B310="",D310=""),"",IFERROR(D310-LOOKUP(2,1/($B$5:B309=B310),$D$5:D309),""))</f>
        <v/>
      </c>
      <c r="H310" s="7">
        <f>IF(OR(B310="",A310=""),"",IFERROR(A310-LOOKUP(2,1/($B$5:B309=B310),$A$5:A309),""))</f>
        <v/>
      </c>
      <c r="I310" s="8">
        <f>IF(OR(G310="",H310="",H310&lt;=0),"",G310/H310)</f>
        <v/>
      </c>
      <c r="J310" s="9">
        <f>IF(D310="","",IF(G310="","первый замер",IF(G310&lt;0,"меньше прошлого — проверьте счётчик",IF(AND(I310&lt;&gt;"",I310&gt;24),"больше 24 м/ч в сутки — проверьте","ок"))))</f>
        <v/>
      </c>
      <c r="K310" s="5" t="n"/>
    </row>
    <row r="311">
      <c r="A311" s="4" t="n"/>
      <c r="B311" s="5" t="n"/>
      <c r="C311" s="5" t="n"/>
      <c r="D311" s="5" t="n"/>
      <c r="E311" s="5" t="n"/>
      <c r="F311" s="5" t="n"/>
      <c r="G311" s="6">
        <f>IF(OR(B311="",D311=""),"",IFERROR(D311-LOOKUP(2,1/($B$5:B310=B311),$D$5:D310),""))</f>
        <v/>
      </c>
      <c r="H311" s="7">
        <f>IF(OR(B311="",A311=""),"",IFERROR(A311-LOOKUP(2,1/($B$5:B310=B311),$A$5:A310),""))</f>
        <v/>
      </c>
      <c r="I311" s="8">
        <f>IF(OR(G311="",H311="",H311&lt;=0),"",G311/H311)</f>
        <v/>
      </c>
      <c r="J311" s="9">
        <f>IF(D311="","",IF(G311="","первый замер",IF(G311&lt;0,"меньше прошлого — проверьте счётчик",IF(AND(I311&lt;&gt;"",I311&gt;24),"больше 24 м/ч в сутки — проверьте","ок"))))</f>
        <v/>
      </c>
      <c r="K311" s="5" t="n"/>
    </row>
    <row r="312">
      <c r="A312" s="4" t="n"/>
      <c r="B312" s="5" t="n"/>
      <c r="C312" s="5" t="n"/>
      <c r="D312" s="5" t="n"/>
      <c r="E312" s="5" t="n"/>
      <c r="F312" s="5" t="n"/>
      <c r="G312" s="6">
        <f>IF(OR(B312="",D312=""),"",IFERROR(D312-LOOKUP(2,1/($B$5:B311=B312),$D$5:D311),""))</f>
        <v/>
      </c>
      <c r="H312" s="7">
        <f>IF(OR(B312="",A312=""),"",IFERROR(A312-LOOKUP(2,1/($B$5:B311=B312),$A$5:A311),""))</f>
        <v/>
      </c>
      <c r="I312" s="8">
        <f>IF(OR(G312="",H312="",H312&lt;=0),"",G312/H312)</f>
        <v/>
      </c>
      <c r="J312" s="9">
        <f>IF(D312="","",IF(G312="","первый замер",IF(G312&lt;0,"меньше прошлого — проверьте счётчик",IF(AND(I312&lt;&gt;"",I312&gt;24),"больше 24 м/ч в сутки — проверьте","ок"))))</f>
        <v/>
      </c>
      <c r="K312" s="5" t="n"/>
    </row>
    <row r="313">
      <c r="A313" s="4" t="n"/>
      <c r="B313" s="5" t="n"/>
      <c r="C313" s="5" t="n"/>
      <c r="D313" s="5" t="n"/>
      <c r="E313" s="5" t="n"/>
      <c r="F313" s="5" t="n"/>
      <c r="G313" s="6">
        <f>IF(OR(B313="",D313=""),"",IFERROR(D313-LOOKUP(2,1/($B$5:B312=B313),$D$5:D312),""))</f>
        <v/>
      </c>
      <c r="H313" s="7">
        <f>IF(OR(B313="",A313=""),"",IFERROR(A313-LOOKUP(2,1/($B$5:B312=B313),$A$5:A312),""))</f>
        <v/>
      </c>
      <c r="I313" s="8">
        <f>IF(OR(G313="",H313="",H313&lt;=0),"",G313/H313)</f>
        <v/>
      </c>
      <c r="J313" s="9">
        <f>IF(D313="","",IF(G313="","первый замер",IF(G313&lt;0,"меньше прошлого — проверьте счётчик",IF(AND(I313&lt;&gt;"",I313&gt;24),"больше 24 м/ч в сутки — проверьте","ок"))))</f>
        <v/>
      </c>
      <c r="K313" s="5" t="n"/>
    </row>
    <row r="314">
      <c r="A314" s="4" t="n"/>
      <c r="B314" s="5" t="n"/>
      <c r="C314" s="5" t="n"/>
      <c r="D314" s="5" t="n"/>
      <c r="E314" s="5" t="n"/>
      <c r="F314" s="5" t="n"/>
      <c r="G314" s="6">
        <f>IF(OR(B314="",D314=""),"",IFERROR(D314-LOOKUP(2,1/($B$5:B313=B314),$D$5:D313),""))</f>
        <v/>
      </c>
      <c r="H314" s="7">
        <f>IF(OR(B314="",A314=""),"",IFERROR(A314-LOOKUP(2,1/($B$5:B313=B314),$A$5:A313),""))</f>
        <v/>
      </c>
      <c r="I314" s="8">
        <f>IF(OR(G314="",H314="",H314&lt;=0),"",G314/H314)</f>
        <v/>
      </c>
      <c r="J314" s="9">
        <f>IF(D314="","",IF(G314="","первый замер",IF(G314&lt;0,"меньше прошлого — проверьте счётчик",IF(AND(I314&lt;&gt;"",I314&gt;24),"больше 24 м/ч в сутки — проверьте","ок"))))</f>
        <v/>
      </c>
      <c r="K314" s="5" t="n"/>
    </row>
    <row r="315">
      <c r="A315" s="4" t="n"/>
      <c r="B315" s="5" t="n"/>
      <c r="C315" s="5" t="n"/>
      <c r="D315" s="5" t="n"/>
      <c r="E315" s="5" t="n"/>
      <c r="F315" s="5" t="n"/>
      <c r="G315" s="6">
        <f>IF(OR(B315="",D315=""),"",IFERROR(D315-LOOKUP(2,1/($B$5:B314=B315),$D$5:D314),""))</f>
        <v/>
      </c>
      <c r="H315" s="7">
        <f>IF(OR(B315="",A315=""),"",IFERROR(A315-LOOKUP(2,1/($B$5:B314=B315),$A$5:A314),""))</f>
        <v/>
      </c>
      <c r="I315" s="8">
        <f>IF(OR(G315="",H315="",H315&lt;=0),"",G315/H315)</f>
        <v/>
      </c>
      <c r="J315" s="9">
        <f>IF(D315="","",IF(G315="","первый замер",IF(G315&lt;0,"меньше прошлого — проверьте счётчик",IF(AND(I315&lt;&gt;"",I315&gt;24),"больше 24 м/ч в сутки — проверьте","ок"))))</f>
        <v/>
      </c>
      <c r="K315" s="5" t="n"/>
    </row>
    <row r="316">
      <c r="A316" s="4" t="n"/>
      <c r="B316" s="5" t="n"/>
      <c r="C316" s="5" t="n"/>
      <c r="D316" s="5" t="n"/>
      <c r="E316" s="5" t="n"/>
      <c r="F316" s="5" t="n"/>
      <c r="G316" s="6">
        <f>IF(OR(B316="",D316=""),"",IFERROR(D316-LOOKUP(2,1/($B$5:B315=B316),$D$5:D315),""))</f>
        <v/>
      </c>
      <c r="H316" s="7">
        <f>IF(OR(B316="",A316=""),"",IFERROR(A316-LOOKUP(2,1/($B$5:B315=B316),$A$5:A315),""))</f>
        <v/>
      </c>
      <c r="I316" s="8">
        <f>IF(OR(G316="",H316="",H316&lt;=0),"",G316/H316)</f>
        <v/>
      </c>
      <c r="J316" s="9">
        <f>IF(D316="","",IF(G316="","первый замер",IF(G316&lt;0,"меньше прошлого — проверьте счётчик",IF(AND(I316&lt;&gt;"",I316&gt;24),"больше 24 м/ч в сутки — проверьте","ок"))))</f>
        <v/>
      </c>
      <c r="K316" s="5" t="n"/>
    </row>
    <row r="317">
      <c r="A317" s="4" t="n"/>
      <c r="B317" s="5" t="n"/>
      <c r="C317" s="5" t="n"/>
      <c r="D317" s="5" t="n"/>
      <c r="E317" s="5" t="n"/>
      <c r="F317" s="5" t="n"/>
      <c r="G317" s="6">
        <f>IF(OR(B317="",D317=""),"",IFERROR(D317-LOOKUP(2,1/($B$5:B316=B317),$D$5:D316),""))</f>
        <v/>
      </c>
      <c r="H317" s="7">
        <f>IF(OR(B317="",A317=""),"",IFERROR(A317-LOOKUP(2,1/($B$5:B316=B317),$A$5:A316),""))</f>
        <v/>
      </c>
      <c r="I317" s="8">
        <f>IF(OR(G317="",H317="",H317&lt;=0),"",G317/H317)</f>
        <v/>
      </c>
      <c r="J317" s="9">
        <f>IF(D317="","",IF(G317="","первый замер",IF(G317&lt;0,"меньше прошлого — проверьте счётчик",IF(AND(I317&lt;&gt;"",I317&gt;24),"больше 24 м/ч в сутки — проверьте","ок"))))</f>
        <v/>
      </c>
      <c r="K317" s="5" t="n"/>
    </row>
    <row r="318">
      <c r="A318" s="4" t="n"/>
      <c r="B318" s="5" t="n"/>
      <c r="C318" s="5" t="n"/>
      <c r="D318" s="5" t="n"/>
      <c r="E318" s="5" t="n"/>
      <c r="F318" s="5" t="n"/>
      <c r="G318" s="6">
        <f>IF(OR(B318="",D318=""),"",IFERROR(D318-LOOKUP(2,1/($B$5:B317=B318),$D$5:D317),""))</f>
        <v/>
      </c>
      <c r="H318" s="7">
        <f>IF(OR(B318="",A318=""),"",IFERROR(A318-LOOKUP(2,1/($B$5:B317=B318),$A$5:A317),""))</f>
        <v/>
      </c>
      <c r="I318" s="8">
        <f>IF(OR(G318="",H318="",H318&lt;=0),"",G318/H318)</f>
        <v/>
      </c>
      <c r="J318" s="9">
        <f>IF(D318="","",IF(G318="","первый замер",IF(G318&lt;0,"меньше прошлого — проверьте счётчик",IF(AND(I318&lt;&gt;"",I318&gt;24),"больше 24 м/ч в сутки — проверьте","ок"))))</f>
        <v/>
      </c>
      <c r="K318" s="5" t="n"/>
    </row>
    <row r="319">
      <c r="A319" s="4" t="n"/>
      <c r="B319" s="5" t="n"/>
      <c r="C319" s="5" t="n"/>
      <c r="D319" s="5" t="n"/>
      <c r="E319" s="5" t="n"/>
      <c r="F319" s="5" t="n"/>
      <c r="G319" s="6">
        <f>IF(OR(B319="",D319=""),"",IFERROR(D319-LOOKUP(2,1/($B$5:B318=B319),$D$5:D318),""))</f>
        <v/>
      </c>
      <c r="H319" s="7">
        <f>IF(OR(B319="",A319=""),"",IFERROR(A319-LOOKUP(2,1/($B$5:B318=B319),$A$5:A318),""))</f>
        <v/>
      </c>
      <c r="I319" s="8">
        <f>IF(OR(G319="",H319="",H319&lt;=0),"",G319/H319)</f>
        <v/>
      </c>
      <c r="J319" s="9">
        <f>IF(D319="","",IF(G319="","первый замер",IF(G319&lt;0,"меньше прошлого — проверьте счётчик",IF(AND(I319&lt;&gt;"",I319&gt;24),"больше 24 м/ч в сутки — проверьте","ок"))))</f>
        <v/>
      </c>
      <c r="K319" s="5" t="n"/>
    </row>
    <row r="320">
      <c r="A320" s="4" t="n"/>
      <c r="B320" s="5" t="n"/>
      <c r="C320" s="5" t="n"/>
      <c r="D320" s="5" t="n"/>
      <c r="E320" s="5" t="n"/>
      <c r="F320" s="5" t="n"/>
      <c r="G320" s="6">
        <f>IF(OR(B320="",D320=""),"",IFERROR(D320-LOOKUP(2,1/($B$5:B319=B320),$D$5:D319),""))</f>
        <v/>
      </c>
      <c r="H320" s="7">
        <f>IF(OR(B320="",A320=""),"",IFERROR(A320-LOOKUP(2,1/($B$5:B319=B320),$A$5:A319),""))</f>
        <v/>
      </c>
      <c r="I320" s="8">
        <f>IF(OR(G320="",H320="",H320&lt;=0),"",G320/H320)</f>
        <v/>
      </c>
      <c r="J320" s="9">
        <f>IF(D320="","",IF(G320="","первый замер",IF(G320&lt;0,"меньше прошлого — проверьте счётчик",IF(AND(I320&lt;&gt;"",I320&gt;24),"больше 24 м/ч в сутки — проверьте","ок"))))</f>
        <v/>
      </c>
      <c r="K320" s="5" t="n"/>
    </row>
    <row r="321">
      <c r="A321" s="4" t="n"/>
      <c r="B321" s="5" t="n"/>
      <c r="C321" s="5" t="n"/>
      <c r="D321" s="5" t="n"/>
      <c r="E321" s="5" t="n"/>
      <c r="F321" s="5" t="n"/>
      <c r="G321" s="6">
        <f>IF(OR(B321="",D321=""),"",IFERROR(D321-LOOKUP(2,1/($B$5:B320=B321),$D$5:D320),""))</f>
        <v/>
      </c>
      <c r="H321" s="7">
        <f>IF(OR(B321="",A321=""),"",IFERROR(A321-LOOKUP(2,1/($B$5:B320=B321),$A$5:A320),""))</f>
        <v/>
      </c>
      <c r="I321" s="8">
        <f>IF(OR(G321="",H321="",H321&lt;=0),"",G321/H321)</f>
        <v/>
      </c>
      <c r="J321" s="9">
        <f>IF(D321="","",IF(G321="","первый замер",IF(G321&lt;0,"меньше прошлого — проверьте счётчик",IF(AND(I321&lt;&gt;"",I321&gt;24),"больше 24 м/ч в сутки — проверьте","ок"))))</f>
        <v/>
      </c>
      <c r="K321" s="5" t="n"/>
    </row>
    <row r="322">
      <c r="A322" s="4" t="n"/>
      <c r="B322" s="5" t="n"/>
      <c r="C322" s="5" t="n"/>
      <c r="D322" s="5" t="n"/>
      <c r="E322" s="5" t="n"/>
      <c r="F322" s="5" t="n"/>
      <c r="G322" s="6">
        <f>IF(OR(B322="",D322=""),"",IFERROR(D322-LOOKUP(2,1/($B$5:B321=B322),$D$5:D321),""))</f>
        <v/>
      </c>
      <c r="H322" s="7">
        <f>IF(OR(B322="",A322=""),"",IFERROR(A322-LOOKUP(2,1/($B$5:B321=B322),$A$5:A321),""))</f>
        <v/>
      </c>
      <c r="I322" s="8">
        <f>IF(OR(G322="",H322="",H322&lt;=0),"",G322/H322)</f>
        <v/>
      </c>
      <c r="J322" s="9">
        <f>IF(D322="","",IF(G322="","первый замер",IF(G322&lt;0,"меньше прошлого — проверьте счётчик",IF(AND(I322&lt;&gt;"",I322&gt;24),"больше 24 м/ч в сутки — проверьте","ок"))))</f>
        <v/>
      </c>
      <c r="K322" s="5" t="n"/>
    </row>
    <row r="323">
      <c r="A323" s="4" t="n"/>
      <c r="B323" s="5" t="n"/>
      <c r="C323" s="5" t="n"/>
      <c r="D323" s="5" t="n"/>
      <c r="E323" s="5" t="n"/>
      <c r="F323" s="5" t="n"/>
      <c r="G323" s="6">
        <f>IF(OR(B323="",D323=""),"",IFERROR(D323-LOOKUP(2,1/($B$5:B322=B323),$D$5:D322),""))</f>
        <v/>
      </c>
      <c r="H323" s="7">
        <f>IF(OR(B323="",A323=""),"",IFERROR(A323-LOOKUP(2,1/($B$5:B322=B323),$A$5:A322),""))</f>
        <v/>
      </c>
      <c r="I323" s="8">
        <f>IF(OR(G323="",H323="",H323&lt;=0),"",G323/H323)</f>
        <v/>
      </c>
      <c r="J323" s="9">
        <f>IF(D323="","",IF(G323="","первый замер",IF(G323&lt;0,"меньше прошлого — проверьте счётчик",IF(AND(I323&lt;&gt;"",I323&gt;24),"больше 24 м/ч в сутки — проверьте","ок"))))</f>
        <v/>
      </c>
      <c r="K323" s="5" t="n"/>
    </row>
    <row r="324">
      <c r="A324" s="4" t="n"/>
      <c r="B324" s="5" t="n"/>
      <c r="C324" s="5" t="n"/>
      <c r="D324" s="5" t="n"/>
      <c r="E324" s="5" t="n"/>
      <c r="F324" s="5" t="n"/>
      <c r="G324" s="6">
        <f>IF(OR(B324="",D324=""),"",IFERROR(D324-LOOKUP(2,1/($B$5:B323=B324),$D$5:D323),""))</f>
        <v/>
      </c>
      <c r="H324" s="7">
        <f>IF(OR(B324="",A324=""),"",IFERROR(A324-LOOKUP(2,1/($B$5:B323=B324),$A$5:A323),""))</f>
        <v/>
      </c>
      <c r="I324" s="8">
        <f>IF(OR(G324="",H324="",H324&lt;=0),"",G324/H324)</f>
        <v/>
      </c>
      <c r="J324" s="9">
        <f>IF(D324="","",IF(G324="","первый замер",IF(G324&lt;0,"меньше прошлого — проверьте счётчик",IF(AND(I324&lt;&gt;"",I324&gt;24),"больше 24 м/ч в сутки — проверьте","ок"))))</f>
        <v/>
      </c>
      <c r="K324" s="5" t="n"/>
    </row>
    <row r="325">
      <c r="A325" s="4" t="n"/>
      <c r="B325" s="5" t="n"/>
      <c r="C325" s="5" t="n"/>
      <c r="D325" s="5" t="n"/>
      <c r="E325" s="5" t="n"/>
      <c r="F325" s="5" t="n"/>
      <c r="G325" s="6">
        <f>IF(OR(B325="",D325=""),"",IFERROR(D325-LOOKUP(2,1/($B$5:B324=B325),$D$5:D324),""))</f>
        <v/>
      </c>
      <c r="H325" s="7">
        <f>IF(OR(B325="",A325=""),"",IFERROR(A325-LOOKUP(2,1/($B$5:B324=B325),$A$5:A324),""))</f>
        <v/>
      </c>
      <c r="I325" s="8">
        <f>IF(OR(G325="",H325="",H325&lt;=0),"",G325/H325)</f>
        <v/>
      </c>
      <c r="J325" s="9">
        <f>IF(D325="","",IF(G325="","первый замер",IF(G325&lt;0,"меньше прошлого — проверьте счётчик",IF(AND(I325&lt;&gt;"",I325&gt;24),"больше 24 м/ч в сутки — проверьте","ок"))))</f>
        <v/>
      </c>
      <c r="K325" s="5" t="n"/>
    </row>
    <row r="326">
      <c r="A326" s="4" t="n"/>
      <c r="B326" s="5" t="n"/>
      <c r="C326" s="5" t="n"/>
      <c r="D326" s="5" t="n"/>
      <c r="E326" s="5" t="n"/>
      <c r="F326" s="5" t="n"/>
      <c r="G326" s="6">
        <f>IF(OR(B326="",D326=""),"",IFERROR(D326-LOOKUP(2,1/($B$5:B325=B326),$D$5:D325),""))</f>
        <v/>
      </c>
      <c r="H326" s="7">
        <f>IF(OR(B326="",A326=""),"",IFERROR(A326-LOOKUP(2,1/($B$5:B325=B326),$A$5:A325),""))</f>
        <v/>
      </c>
      <c r="I326" s="8">
        <f>IF(OR(G326="",H326="",H326&lt;=0),"",G326/H326)</f>
        <v/>
      </c>
      <c r="J326" s="9">
        <f>IF(D326="","",IF(G326="","первый замер",IF(G326&lt;0,"меньше прошлого — проверьте счётчик",IF(AND(I326&lt;&gt;"",I326&gt;24),"больше 24 м/ч в сутки — проверьте","ок"))))</f>
        <v/>
      </c>
      <c r="K326" s="5" t="n"/>
    </row>
    <row r="327">
      <c r="A327" s="4" t="n"/>
      <c r="B327" s="5" t="n"/>
      <c r="C327" s="5" t="n"/>
      <c r="D327" s="5" t="n"/>
      <c r="E327" s="5" t="n"/>
      <c r="F327" s="5" t="n"/>
      <c r="G327" s="6">
        <f>IF(OR(B327="",D327=""),"",IFERROR(D327-LOOKUP(2,1/($B$5:B326=B327),$D$5:D326),""))</f>
        <v/>
      </c>
      <c r="H327" s="7">
        <f>IF(OR(B327="",A327=""),"",IFERROR(A327-LOOKUP(2,1/($B$5:B326=B327),$A$5:A326),""))</f>
        <v/>
      </c>
      <c r="I327" s="8">
        <f>IF(OR(G327="",H327="",H327&lt;=0),"",G327/H327)</f>
        <v/>
      </c>
      <c r="J327" s="9">
        <f>IF(D327="","",IF(G327="","первый замер",IF(G327&lt;0,"меньше прошлого — проверьте счётчик",IF(AND(I327&lt;&gt;"",I327&gt;24),"больше 24 м/ч в сутки — проверьте","ок"))))</f>
        <v/>
      </c>
      <c r="K327" s="5" t="n"/>
    </row>
    <row r="328">
      <c r="A328" s="4" t="n"/>
      <c r="B328" s="5" t="n"/>
      <c r="C328" s="5" t="n"/>
      <c r="D328" s="5" t="n"/>
      <c r="E328" s="5" t="n"/>
      <c r="F328" s="5" t="n"/>
      <c r="G328" s="6">
        <f>IF(OR(B328="",D328=""),"",IFERROR(D328-LOOKUP(2,1/($B$5:B327=B328),$D$5:D327),""))</f>
        <v/>
      </c>
      <c r="H328" s="7">
        <f>IF(OR(B328="",A328=""),"",IFERROR(A328-LOOKUP(2,1/($B$5:B327=B328),$A$5:A327),""))</f>
        <v/>
      </c>
      <c r="I328" s="8">
        <f>IF(OR(G328="",H328="",H328&lt;=0),"",G328/H328)</f>
        <v/>
      </c>
      <c r="J328" s="9">
        <f>IF(D328="","",IF(G328="","первый замер",IF(G328&lt;0,"меньше прошлого — проверьте счётчик",IF(AND(I328&lt;&gt;"",I328&gt;24),"больше 24 м/ч в сутки — проверьте","ок"))))</f>
        <v/>
      </c>
      <c r="K328" s="5" t="n"/>
    </row>
    <row r="329">
      <c r="A329" s="4" t="n"/>
      <c r="B329" s="5" t="n"/>
      <c r="C329" s="5" t="n"/>
      <c r="D329" s="5" t="n"/>
      <c r="E329" s="5" t="n"/>
      <c r="F329" s="5" t="n"/>
      <c r="G329" s="6">
        <f>IF(OR(B329="",D329=""),"",IFERROR(D329-LOOKUP(2,1/($B$5:B328=B329),$D$5:D328),""))</f>
        <v/>
      </c>
      <c r="H329" s="7">
        <f>IF(OR(B329="",A329=""),"",IFERROR(A329-LOOKUP(2,1/($B$5:B328=B329),$A$5:A328),""))</f>
        <v/>
      </c>
      <c r="I329" s="8">
        <f>IF(OR(G329="",H329="",H329&lt;=0),"",G329/H329)</f>
        <v/>
      </c>
      <c r="J329" s="9">
        <f>IF(D329="","",IF(G329="","первый замер",IF(G329&lt;0,"меньше прошлого — проверьте счётчик",IF(AND(I329&lt;&gt;"",I329&gt;24),"больше 24 м/ч в сутки — проверьте","ок"))))</f>
        <v/>
      </c>
      <c r="K329" s="5" t="n"/>
    </row>
    <row r="330">
      <c r="A330" s="4" t="n"/>
      <c r="B330" s="5" t="n"/>
      <c r="C330" s="5" t="n"/>
      <c r="D330" s="5" t="n"/>
      <c r="E330" s="5" t="n"/>
      <c r="F330" s="5" t="n"/>
      <c r="G330" s="6">
        <f>IF(OR(B330="",D330=""),"",IFERROR(D330-LOOKUP(2,1/($B$5:B329=B330),$D$5:D329),""))</f>
        <v/>
      </c>
      <c r="H330" s="7">
        <f>IF(OR(B330="",A330=""),"",IFERROR(A330-LOOKUP(2,1/($B$5:B329=B330),$A$5:A329),""))</f>
        <v/>
      </c>
      <c r="I330" s="8">
        <f>IF(OR(G330="",H330="",H330&lt;=0),"",G330/H330)</f>
        <v/>
      </c>
      <c r="J330" s="9">
        <f>IF(D330="","",IF(G330="","первый замер",IF(G330&lt;0,"меньше прошлого — проверьте счётчик",IF(AND(I330&lt;&gt;"",I330&gt;24),"больше 24 м/ч в сутки — проверьте","ок"))))</f>
        <v/>
      </c>
      <c r="K330" s="5" t="n"/>
    </row>
    <row r="331">
      <c r="A331" s="4" t="n"/>
      <c r="B331" s="5" t="n"/>
      <c r="C331" s="5" t="n"/>
      <c r="D331" s="5" t="n"/>
      <c r="E331" s="5" t="n"/>
      <c r="F331" s="5" t="n"/>
      <c r="G331" s="6">
        <f>IF(OR(B331="",D331=""),"",IFERROR(D331-LOOKUP(2,1/($B$5:B330=B331),$D$5:D330),""))</f>
        <v/>
      </c>
      <c r="H331" s="7">
        <f>IF(OR(B331="",A331=""),"",IFERROR(A331-LOOKUP(2,1/($B$5:B330=B331),$A$5:A330),""))</f>
        <v/>
      </c>
      <c r="I331" s="8">
        <f>IF(OR(G331="",H331="",H331&lt;=0),"",G331/H331)</f>
        <v/>
      </c>
      <c r="J331" s="9">
        <f>IF(D331="","",IF(G331="","первый замер",IF(G331&lt;0,"меньше прошлого — проверьте счётчик",IF(AND(I331&lt;&gt;"",I331&gt;24),"больше 24 м/ч в сутки — проверьте","ок"))))</f>
        <v/>
      </c>
      <c r="K331" s="5" t="n"/>
    </row>
    <row r="332">
      <c r="A332" s="4" t="n"/>
      <c r="B332" s="5" t="n"/>
      <c r="C332" s="5" t="n"/>
      <c r="D332" s="5" t="n"/>
      <c r="E332" s="5" t="n"/>
      <c r="F332" s="5" t="n"/>
      <c r="G332" s="6">
        <f>IF(OR(B332="",D332=""),"",IFERROR(D332-LOOKUP(2,1/($B$5:B331=B332),$D$5:D331),""))</f>
        <v/>
      </c>
      <c r="H332" s="7">
        <f>IF(OR(B332="",A332=""),"",IFERROR(A332-LOOKUP(2,1/($B$5:B331=B332),$A$5:A331),""))</f>
        <v/>
      </c>
      <c r="I332" s="8">
        <f>IF(OR(G332="",H332="",H332&lt;=0),"",G332/H332)</f>
        <v/>
      </c>
      <c r="J332" s="9">
        <f>IF(D332="","",IF(G332="","первый замер",IF(G332&lt;0,"меньше прошлого — проверьте счётчик",IF(AND(I332&lt;&gt;"",I332&gt;24),"больше 24 м/ч в сутки — проверьте","ок"))))</f>
        <v/>
      </c>
      <c r="K332" s="5" t="n"/>
    </row>
    <row r="333">
      <c r="A333" s="4" t="n"/>
      <c r="B333" s="5" t="n"/>
      <c r="C333" s="5" t="n"/>
      <c r="D333" s="5" t="n"/>
      <c r="E333" s="5" t="n"/>
      <c r="F333" s="5" t="n"/>
      <c r="G333" s="6">
        <f>IF(OR(B333="",D333=""),"",IFERROR(D333-LOOKUP(2,1/($B$5:B332=B333),$D$5:D332),""))</f>
        <v/>
      </c>
      <c r="H333" s="7">
        <f>IF(OR(B333="",A333=""),"",IFERROR(A333-LOOKUP(2,1/($B$5:B332=B333),$A$5:A332),""))</f>
        <v/>
      </c>
      <c r="I333" s="8">
        <f>IF(OR(G333="",H333="",H333&lt;=0),"",G333/H333)</f>
        <v/>
      </c>
      <c r="J333" s="9">
        <f>IF(D333="","",IF(G333="","первый замер",IF(G333&lt;0,"меньше прошлого — проверьте счётчик",IF(AND(I333&lt;&gt;"",I333&gt;24),"больше 24 м/ч в сутки — проверьте","ок"))))</f>
        <v/>
      </c>
      <c r="K333" s="5" t="n"/>
    </row>
    <row r="334">
      <c r="A334" s="4" t="n"/>
      <c r="B334" s="5" t="n"/>
      <c r="C334" s="5" t="n"/>
      <c r="D334" s="5" t="n"/>
      <c r="E334" s="5" t="n"/>
      <c r="F334" s="5" t="n"/>
      <c r="G334" s="6">
        <f>IF(OR(B334="",D334=""),"",IFERROR(D334-LOOKUP(2,1/($B$5:B333=B334),$D$5:D333),""))</f>
        <v/>
      </c>
      <c r="H334" s="7">
        <f>IF(OR(B334="",A334=""),"",IFERROR(A334-LOOKUP(2,1/($B$5:B333=B334),$A$5:A333),""))</f>
        <v/>
      </c>
      <c r="I334" s="8">
        <f>IF(OR(G334="",H334="",H334&lt;=0),"",G334/H334)</f>
        <v/>
      </c>
      <c r="J334" s="9">
        <f>IF(D334="","",IF(G334="","первый замер",IF(G334&lt;0,"меньше прошлого — проверьте счётчик",IF(AND(I334&lt;&gt;"",I334&gt;24),"больше 24 м/ч в сутки — проверьте","ок"))))</f>
        <v/>
      </c>
      <c r="K334" s="5" t="n"/>
    </row>
    <row r="335">
      <c r="A335" s="4" t="n"/>
      <c r="B335" s="5" t="n"/>
      <c r="C335" s="5" t="n"/>
      <c r="D335" s="5" t="n"/>
      <c r="E335" s="5" t="n"/>
      <c r="F335" s="5" t="n"/>
      <c r="G335" s="6">
        <f>IF(OR(B335="",D335=""),"",IFERROR(D335-LOOKUP(2,1/($B$5:B334=B335),$D$5:D334),""))</f>
        <v/>
      </c>
      <c r="H335" s="7">
        <f>IF(OR(B335="",A335=""),"",IFERROR(A335-LOOKUP(2,1/($B$5:B334=B335),$A$5:A334),""))</f>
        <v/>
      </c>
      <c r="I335" s="8">
        <f>IF(OR(G335="",H335="",H335&lt;=0),"",G335/H335)</f>
        <v/>
      </c>
      <c r="J335" s="9">
        <f>IF(D335="","",IF(G335="","первый замер",IF(G335&lt;0,"меньше прошлого — проверьте счётчик",IF(AND(I335&lt;&gt;"",I335&gt;24),"больше 24 м/ч в сутки — проверьте","ок"))))</f>
        <v/>
      </c>
      <c r="K335" s="5" t="n"/>
    </row>
    <row r="336">
      <c r="A336" s="4" t="n"/>
      <c r="B336" s="5" t="n"/>
      <c r="C336" s="5" t="n"/>
      <c r="D336" s="5" t="n"/>
      <c r="E336" s="5" t="n"/>
      <c r="F336" s="5" t="n"/>
      <c r="G336" s="6">
        <f>IF(OR(B336="",D336=""),"",IFERROR(D336-LOOKUP(2,1/($B$5:B335=B336),$D$5:D335),""))</f>
        <v/>
      </c>
      <c r="H336" s="7">
        <f>IF(OR(B336="",A336=""),"",IFERROR(A336-LOOKUP(2,1/($B$5:B335=B336),$A$5:A335),""))</f>
        <v/>
      </c>
      <c r="I336" s="8">
        <f>IF(OR(G336="",H336="",H336&lt;=0),"",G336/H336)</f>
        <v/>
      </c>
      <c r="J336" s="9">
        <f>IF(D336="","",IF(G336="","первый замер",IF(G336&lt;0,"меньше прошлого — проверьте счётчик",IF(AND(I336&lt;&gt;"",I336&gt;24),"больше 24 м/ч в сутки — проверьте","ок"))))</f>
        <v/>
      </c>
      <c r="K336" s="5" t="n"/>
    </row>
    <row r="337">
      <c r="A337" s="4" t="n"/>
      <c r="B337" s="5" t="n"/>
      <c r="C337" s="5" t="n"/>
      <c r="D337" s="5" t="n"/>
      <c r="E337" s="5" t="n"/>
      <c r="F337" s="5" t="n"/>
      <c r="G337" s="6">
        <f>IF(OR(B337="",D337=""),"",IFERROR(D337-LOOKUP(2,1/($B$5:B336=B337),$D$5:D336),""))</f>
        <v/>
      </c>
      <c r="H337" s="7">
        <f>IF(OR(B337="",A337=""),"",IFERROR(A337-LOOKUP(2,1/($B$5:B336=B337),$A$5:A336),""))</f>
        <v/>
      </c>
      <c r="I337" s="8">
        <f>IF(OR(G337="",H337="",H337&lt;=0),"",G337/H337)</f>
        <v/>
      </c>
      <c r="J337" s="9">
        <f>IF(D337="","",IF(G337="","первый замер",IF(G337&lt;0,"меньше прошлого — проверьте счётчик",IF(AND(I337&lt;&gt;"",I337&gt;24),"больше 24 м/ч в сутки — проверьте","ок"))))</f>
        <v/>
      </c>
      <c r="K337" s="5" t="n"/>
    </row>
    <row r="338">
      <c r="A338" s="4" t="n"/>
      <c r="B338" s="5" t="n"/>
      <c r="C338" s="5" t="n"/>
      <c r="D338" s="5" t="n"/>
      <c r="E338" s="5" t="n"/>
      <c r="F338" s="5" t="n"/>
      <c r="G338" s="6">
        <f>IF(OR(B338="",D338=""),"",IFERROR(D338-LOOKUP(2,1/($B$5:B337=B338),$D$5:D337),""))</f>
        <v/>
      </c>
      <c r="H338" s="7">
        <f>IF(OR(B338="",A338=""),"",IFERROR(A338-LOOKUP(2,1/($B$5:B337=B338),$A$5:A337),""))</f>
        <v/>
      </c>
      <c r="I338" s="8">
        <f>IF(OR(G338="",H338="",H338&lt;=0),"",G338/H338)</f>
        <v/>
      </c>
      <c r="J338" s="9">
        <f>IF(D338="","",IF(G338="","первый замер",IF(G338&lt;0,"меньше прошлого — проверьте счётчик",IF(AND(I338&lt;&gt;"",I338&gt;24),"больше 24 м/ч в сутки — проверьте","ок"))))</f>
        <v/>
      </c>
      <c r="K338" s="5" t="n"/>
    </row>
    <row r="339">
      <c r="A339" s="4" t="n"/>
      <c r="B339" s="5" t="n"/>
      <c r="C339" s="5" t="n"/>
      <c r="D339" s="5" t="n"/>
      <c r="E339" s="5" t="n"/>
      <c r="F339" s="5" t="n"/>
      <c r="G339" s="6">
        <f>IF(OR(B339="",D339=""),"",IFERROR(D339-LOOKUP(2,1/($B$5:B338=B339),$D$5:D338),""))</f>
        <v/>
      </c>
      <c r="H339" s="7">
        <f>IF(OR(B339="",A339=""),"",IFERROR(A339-LOOKUP(2,1/($B$5:B338=B339),$A$5:A338),""))</f>
        <v/>
      </c>
      <c r="I339" s="8">
        <f>IF(OR(G339="",H339="",H339&lt;=0),"",G339/H339)</f>
        <v/>
      </c>
      <c r="J339" s="9">
        <f>IF(D339="","",IF(G339="","первый замер",IF(G339&lt;0,"меньше прошлого — проверьте счётчик",IF(AND(I339&lt;&gt;"",I339&gt;24),"больше 24 м/ч в сутки — проверьте","ок"))))</f>
        <v/>
      </c>
      <c r="K339" s="5" t="n"/>
    </row>
    <row r="340">
      <c r="A340" s="4" t="n"/>
      <c r="B340" s="5" t="n"/>
      <c r="C340" s="5" t="n"/>
      <c r="D340" s="5" t="n"/>
      <c r="E340" s="5" t="n"/>
      <c r="F340" s="5" t="n"/>
      <c r="G340" s="6">
        <f>IF(OR(B340="",D340=""),"",IFERROR(D340-LOOKUP(2,1/($B$5:B339=B340),$D$5:D339),""))</f>
        <v/>
      </c>
      <c r="H340" s="7">
        <f>IF(OR(B340="",A340=""),"",IFERROR(A340-LOOKUP(2,1/($B$5:B339=B340),$A$5:A339),""))</f>
        <v/>
      </c>
      <c r="I340" s="8">
        <f>IF(OR(G340="",H340="",H340&lt;=0),"",G340/H340)</f>
        <v/>
      </c>
      <c r="J340" s="9">
        <f>IF(D340="","",IF(G340="","первый замер",IF(G340&lt;0,"меньше прошлого — проверьте счётчик",IF(AND(I340&lt;&gt;"",I340&gt;24),"больше 24 м/ч в сутки — проверьте","ок"))))</f>
        <v/>
      </c>
      <c r="K340" s="5" t="n"/>
    </row>
    <row r="341">
      <c r="A341" s="4" t="n"/>
      <c r="B341" s="5" t="n"/>
      <c r="C341" s="5" t="n"/>
      <c r="D341" s="5" t="n"/>
      <c r="E341" s="5" t="n"/>
      <c r="F341" s="5" t="n"/>
      <c r="G341" s="6">
        <f>IF(OR(B341="",D341=""),"",IFERROR(D341-LOOKUP(2,1/($B$5:B340=B341),$D$5:D340),""))</f>
        <v/>
      </c>
      <c r="H341" s="7">
        <f>IF(OR(B341="",A341=""),"",IFERROR(A341-LOOKUP(2,1/($B$5:B340=B341),$A$5:A340),""))</f>
        <v/>
      </c>
      <c r="I341" s="8">
        <f>IF(OR(G341="",H341="",H341&lt;=0),"",G341/H341)</f>
        <v/>
      </c>
      <c r="J341" s="9">
        <f>IF(D341="","",IF(G341="","первый замер",IF(G341&lt;0,"меньше прошлого — проверьте счётчик",IF(AND(I341&lt;&gt;"",I341&gt;24),"больше 24 м/ч в сутки — проверьте","ок"))))</f>
        <v/>
      </c>
      <c r="K341" s="5" t="n"/>
    </row>
    <row r="342">
      <c r="A342" s="4" t="n"/>
      <c r="B342" s="5" t="n"/>
      <c r="C342" s="5" t="n"/>
      <c r="D342" s="5" t="n"/>
      <c r="E342" s="5" t="n"/>
      <c r="F342" s="5" t="n"/>
      <c r="G342" s="6">
        <f>IF(OR(B342="",D342=""),"",IFERROR(D342-LOOKUP(2,1/($B$5:B341=B342),$D$5:D341),""))</f>
        <v/>
      </c>
      <c r="H342" s="7">
        <f>IF(OR(B342="",A342=""),"",IFERROR(A342-LOOKUP(2,1/($B$5:B341=B342),$A$5:A341),""))</f>
        <v/>
      </c>
      <c r="I342" s="8">
        <f>IF(OR(G342="",H342="",H342&lt;=0),"",G342/H342)</f>
        <v/>
      </c>
      <c r="J342" s="9">
        <f>IF(D342="","",IF(G342="","первый замер",IF(G342&lt;0,"меньше прошлого — проверьте счётчик",IF(AND(I342&lt;&gt;"",I342&gt;24),"больше 24 м/ч в сутки — проверьте","ок"))))</f>
        <v/>
      </c>
      <c r="K342" s="5" t="n"/>
    </row>
    <row r="343">
      <c r="A343" s="4" t="n"/>
      <c r="B343" s="5" t="n"/>
      <c r="C343" s="5" t="n"/>
      <c r="D343" s="5" t="n"/>
      <c r="E343" s="5" t="n"/>
      <c r="F343" s="5" t="n"/>
      <c r="G343" s="6">
        <f>IF(OR(B343="",D343=""),"",IFERROR(D343-LOOKUP(2,1/($B$5:B342=B343),$D$5:D342),""))</f>
        <v/>
      </c>
      <c r="H343" s="7">
        <f>IF(OR(B343="",A343=""),"",IFERROR(A343-LOOKUP(2,1/($B$5:B342=B343),$A$5:A342),""))</f>
        <v/>
      </c>
      <c r="I343" s="8">
        <f>IF(OR(G343="",H343="",H343&lt;=0),"",G343/H343)</f>
        <v/>
      </c>
      <c r="J343" s="9">
        <f>IF(D343="","",IF(G343="","первый замер",IF(G343&lt;0,"меньше прошлого — проверьте счётчик",IF(AND(I343&lt;&gt;"",I343&gt;24),"больше 24 м/ч в сутки — проверьте","ок"))))</f>
        <v/>
      </c>
      <c r="K343" s="5" t="n"/>
    </row>
    <row r="344">
      <c r="A344" s="4" t="n"/>
      <c r="B344" s="5" t="n"/>
      <c r="C344" s="5" t="n"/>
      <c r="D344" s="5" t="n"/>
      <c r="E344" s="5" t="n"/>
      <c r="F344" s="5" t="n"/>
      <c r="G344" s="6">
        <f>IF(OR(B344="",D344=""),"",IFERROR(D344-LOOKUP(2,1/($B$5:B343=B344),$D$5:D343),""))</f>
        <v/>
      </c>
      <c r="H344" s="7">
        <f>IF(OR(B344="",A344=""),"",IFERROR(A344-LOOKUP(2,1/($B$5:B343=B344),$A$5:A343),""))</f>
        <v/>
      </c>
      <c r="I344" s="8">
        <f>IF(OR(G344="",H344="",H344&lt;=0),"",G344/H344)</f>
        <v/>
      </c>
      <c r="J344" s="9">
        <f>IF(D344="","",IF(G344="","первый замер",IF(G344&lt;0,"меньше прошлого — проверьте счётчик",IF(AND(I344&lt;&gt;"",I344&gt;24),"больше 24 м/ч в сутки — проверьте","ок"))))</f>
        <v/>
      </c>
      <c r="K344" s="5" t="n"/>
    </row>
    <row r="345">
      <c r="A345" s="4" t="n"/>
      <c r="B345" s="5" t="n"/>
      <c r="C345" s="5" t="n"/>
      <c r="D345" s="5" t="n"/>
      <c r="E345" s="5" t="n"/>
      <c r="F345" s="5" t="n"/>
      <c r="G345" s="6">
        <f>IF(OR(B345="",D345=""),"",IFERROR(D345-LOOKUP(2,1/($B$5:B344=B345),$D$5:D344),""))</f>
        <v/>
      </c>
      <c r="H345" s="7">
        <f>IF(OR(B345="",A345=""),"",IFERROR(A345-LOOKUP(2,1/($B$5:B344=B345),$A$5:A344),""))</f>
        <v/>
      </c>
      <c r="I345" s="8">
        <f>IF(OR(G345="",H345="",H345&lt;=0),"",G345/H345)</f>
        <v/>
      </c>
      <c r="J345" s="9">
        <f>IF(D345="","",IF(G345="","первый замер",IF(G345&lt;0,"меньше прошлого — проверьте счётчик",IF(AND(I345&lt;&gt;"",I345&gt;24),"больше 24 м/ч в сутки — проверьте","ок"))))</f>
        <v/>
      </c>
      <c r="K345" s="5" t="n"/>
    </row>
    <row r="346">
      <c r="A346" s="4" t="n"/>
      <c r="B346" s="5" t="n"/>
      <c r="C346" s="5" t="n"/>
      <c r="D346" s="5" t="n"/>
      <c r="E346" s="5" t="n"/>
      <c r="F346" s="5" t="n"/>
      <c r="G346" s="6">
        <f>IF(OR(B346="",D346=""),"",IFERROR(D346-LOOKUP(2,1/($B$5:B345=B346),$D$5:D345),""))</f>
        <v/>
      </c>
      <c r="H346" s="7">
        <f>IF(OR(B346="",A346=""),"",IFERROR(A346-LOOKUP(2,1/($B$5:B345=B346),$A$5:A345),""))</f>
        <v/>
      </c>
      <c r="I346" s="8">
        <f>IF(OR(G346="",H346="",H346&lt;=0),"",G346/H346)</f>
        <v/>
      </c>
      <c r="J346" s="9">
        <f>IF(D346="","",IF(G346="","первый замер",IF(G346&lt;0,"меньше прошлого — проверьте счётчик",IF(AND(I346&lt;&gt;"",I346&gt;24),"больше 24 м/ч в сутки — проверьте","ок"))))</f>
        <v/>
      </c>
      <c r="K346" s="5" t="n"/>
    </row>
    <row r="347">
      <c r="A347" s="4" t="n"/>
      <c r="B347" s="5" t="n"/>
      <c r="C347" s="5" t="n"/>
      <c r="D347" s="5" t="n"/>
      <c r="E347" s="5" t="n"/>
      <c r="F347" s="5" t="n"/>
      <c r="G347" s="6">
        <f>IF(OR(B347="",D347=""),"",IFERROR(D347-LOOKUP(2,1/($B$5:B346=B347),$D$5:D346),""))</f>
        <v/>
      </c>
      <c r="H347" s="7">
        <f>IF(OR(B347="",A347=""),"",IFERROR(A347-LOOKUP(2,1/($B$5:B346=B347),$A$5:A346),""))</f>
        <v/>
      </c>
      <c r="I347" s="8">
        <f>IF(OR(G347="",H347="",H347&lt;=0),"",G347/H347)</f>
        <v/>
      </c>
      <c r="J347" s="9">
        <f>IF(D347="","",IF(G347="","первый замер",IF(G347&lt;0,"меньше прошлого — проверьте счётчик",IF(AND(I347&lt;&gt;"",I347&gt;24),"больше 24 м/ч в сутки — проверьте","ок"))))</f>
        <v/>
      </c>
      <c r="K347" s="5" t="n"/>
    </row>
    <row r="348">
      <c r="A348" s="4" t="n"/>
      <c r="B348" s="5" t="n"/>
      <c r="C348" s="5" t="n"/>
      <c r="D348" s="5" t="n"/>
      <c r="E348" s="5" t="n"/>
      <c r="F348" s="5" t="n"/>
      <c r="G348" s="6">
        <f>IF(OR(B348="",D348=""),"",IFERROR(D348-LOOKUP(2,1/($B$5:B347=B348),$D$5:D347),""))</f>
        <v/>
      </c>
      <c r="H348" s="7">
        <f>IF(OR(B348="",A348=""),"",IFERROR(A348-LOOKUP(2,1/($B$5:B347=B348),$A$5:A347),""))</f>
        <v/>
      </c>
      <c r="I348" s="8">
        <f>IF(OR(G348="",H348="",H348&lt;=0),"",G348/H348)</f>
        <v/>
      </c>
      <c r="J348" s="9">
        <f>IF(D348="","",IF(G348="","первый замер",IF(G348&lt;0,"меньше прошлого — проверьте счётчик",IF(AND(I348&lt;&gt;"",I348&gt;24),"больше 24 м/ч в сутки — проверьте","ок"))))</f>
        <v/>
      </c>
      <c r="K348" s="5" t="n"/>
    </row>
    <row r="349">
      <c r="A349" s="4" t="n"/>
      <c r="B349" s="5" t="n"/>
      <c r="C349" s="5" t="n"/>
      <c r="D349" s="5" t="n"/>
      <c r="E349" s="5" t="n"/>
      <c r="F349" s="5" t="n"/>
      <c r="G349" s="6">
        <f>IF(OR(B349="",D349=""),"",IFERROR(D349-LOOKUP(2,1/($B$5:B348=B349),$D$5:D348),""))</f>
        <v/>
      </c>
      <c r="H349" s="7">
        <f>IF(OR(B349="",A349=""),"",IFERROR(A349-LOOKUP(2,1/($B$5:B348=B349),$A$5:A348),""))</f>
        <v/>
      </c>
      <c r="I349" s="8">
        <f>IF(OR(G349="",H349="",H349&lt;=0),"",G349/H349)</f>
        <v/>
      </c>
      <c r="J349" s="9">
        <f>IF(D349="","",IF(G349="","первый замер",IF(G349&lt;0,"меньше прошлого — проверьте счётчик",IF(AND(I349&lt;&gt;"",I349&gt;24),"больше 24 м/ч в сутки — проверьте","ок"))))</f>
        <v/>
      </c>
      <c r="K349" s="5" t="n"/>
    </row>
    <row r="350">
      <c r="A350" s="4" t="n"/>
      <c r="B350" s="5" t="n"/>
      <c r="C350" s="5" t="n"/>
      <c r="D350" s="5" t="n"/>
      <c r="E350" s="5" t="n"/>
      <c r="F350" s="5" t="n"/>
      <c r="G350" s="6">
        <f>IF(OR(B350="",D350=""),"",IFERROR(D350-LOOKUP(2,1/($B$5:B349=B350),$D$5:D349),""))</f>
        <v/>
      </c>
      <c r="H350" s="7">
        <f>IF(OR(B350="",A350=""),"",IFERROR(A350-LOOKUP(2,1/($B$5:B349=B350),$A$5:A349),""))</f>
        <v/>
      </c>
      <c r="I350" s="8">
        <f>IF(OR(G350="",H350="",H350&lt;=0),"",G350/H350)</f>
        <v/>
      </c>
      <c r="J350" s="9">
        <f>IF(D350="","",IF(G350="","первый замер",IF(G350&lt;0,"меньше прошлого — проверьте счётчик",IF(AND(I350&lt;&gt;"",I350&gt;24),"больше 24 м/ч в сутки — проверьте","ок"))))</f>
        <v/>
      </c>
      <c r="K350" s="5" t="n"/>
    </row>
    <row r="351">
      <c r="A351" s="4" t="n"/>
      <c r="B351" s="5" t="n"/>
      <c r="C351" s="5" t="n"/>
      <c r="D351" s="5" t="n"/>
      <c r="E351" s="5" t="n"/>
      <c r="F351" s="5" t="n"/>
      <c r="G351" s="6">
        <f>IF(OR(B351="",D351=""),"",IFERROR(D351-LOOKUP(2,1/($B$5:B350=B351),$D$5:D350),""))</f>
        <v/>
      </c>
      <c r="H351" s="7">
        <f>IF(OR(B351="",A351=""),"",IFERROR(A351-LOOKUP(2,1/($B$5:B350=B351),$A$5:A350),""))</f>
        <v/>
      </c>
      <c r="I351" s="8">
        <f>IF(OR(G351="",H351="",H351&lt;=0),"",G351/H351)</f>
        <v/>
      </c>
      <c r="J351" s="9">
        <f>IF(D351="","",IF(G351="","первый замер",IF(G351&lt;0,"меньше прошлого — проверьте счётчик",IF(AND(I351&lt;&gt;"",I351&gt;24),"больше 24 м/ч в сутки — проверьте","ок"))))</f>
        <v/>
      </c>
      <c r="K351" s="5" t="n"/>
    </row>
    <row r="352">
      <c r="A352" s="4" t="n"/>
      <c r="B352" s="5" t="n"/>
      <c r="C352" s="5" t="n"/>
      <c r="D352" s="5" t="n"/>
      <c r="E352" s="5" t="n"/>
      <c r="F352" s="5" t="n"/>
      <c r="G352" s="6">
        <f>IF(OR(B352="",D352=""),"",IFERROR(D352-LOOKUP(2,1/($B$5:B351=B352),$D$5:D351),""))</f>
        <v/>
      </c>
      <c r="H352" s="7">
        <f>IF(OR(B352="",A352=""),"",IFERROR(A352-LOOKUP(2,1/($B$5:B351=B352),$A$5:A351),""))</f>
        <v/>
      </c>
      <c r="I352" s="8">
        <f>IF(OR(G352="",H352="",H352&lt;=0),"",G352/H352)</f>
        <v/>
      </c>
      <c r="J352" s="9">
        <f>IF(D352="","",IF(G352="","первый замер",IF(G352&lt;0,"меньше прошлого — проверьте счётчик",IF(AND(I352&lt;&gt;"",I352&gt;24),"больше 24 м/ч в сутки — проверьте","ок"))))</f>
        <v/>
      </c>
      <c r="K352" s="5" t="n"/>
    </row>
    <row r="353">
      <c r="A353" s="4" t="n"/>
      <c r="B353" s="5" t="n"/>
      <c r="C353" s="5" t="n"/>
      <c r="D353" s="5" t="n"/>
      <c r="E353" s="5" t="n"/>
      <c r="F353" s="5" t="n"/>
      <c r="G353" s="6">
        <f>IF(OR(B353="",D353=""),"",IFERROR(D353-LOOKUP(2,1/($B$5:B352=B353),$D$5:D352),""))</f>
        <v/>
      </c>
      <c r="H353" s="7">
        <f>IF(OR(B353="",A353=""),"",IFERROR(A353-LOOKUP(2,1/($B$5:B352=B353),$A$5:A352),""))</f>
        <v/>
      </c>
      <c r="I353" s="8">
        <f>IF(OR(G353="",H353="",H353&lt;=0),"",G353/H353)</f>
        <v/>
      </c>
      <c r="J353" s="9">
        <f>IF(D353="","",IF(G353="","первый замер",IF(G353&lt;0,"меньше прошлого — проверьте счётчик",IF(AND(I353&lt;&gt;"",I353&gt;24),"больше 24 м/ч в сутки — проверьте","ок"))))</f>
        <v/>
      </c>
      <c r="K353" s="5" t="n"/>
    </row>
    <row r="354">
      <c r="A354" s="4" t="n"/>
      <c r="B354" s="5" t="n"/>
      <c r="C354" s="5" t="n"/>
      <c r="D354" s="5" t="n"/>
      <c r="E354" s="5" t="n"/>
      <c r="F354" s="5" t="n"/>
      <c r="G354" s="6">
        <f>IF(OR(B354="",D354=""),"",IFERROR(D354-LOOKUP(2,1/($B$5:B353=B354),$D$5:D353),""))</f>
        <v/>
      </c>
      <c r="H354" s="7">
        <f>IF(OR(B354="",A354=""),"",IFERROR(A354-LOOKUP(2,1/($B$5:B353=B354),$A$5:A353),""))</f>
        <v/>
      </c>
      <c r="I354" s="8">
        <f>IF(OR(G354="",H354="",H354&lt;=0),"",G354/H354)</f>
        <v/>
      </c>
      <c r="J354" s="9">
        <f>IF(D354="","",IF(G354="","первый замер",IF(G354&lt;0,"меньше прошлого — проверьте счётчик",IF(AND(I354&lt;&gt;"",I354&gt;24),"больше 24 м/ч в сутки — проверьте","ок"))))</f>
        <v/>
      </c>
      <c r="K354" s="5" t="n"/>
    </row>
    <row r="355">
      <c r="A355" s="4" t="n"/>
      <c r="B355" s="5" t="n"/>
      <c r="C355" s="5" t="n"/>
      <c r="D355" s="5" t="n"/>
      <c r="E355" s="5" t="n"/>
      <c r="F355" s="5" t="n"/>
      <c r="G355" s="6">
        <f>IF(OR(B355="",D355=""),"",IFERROR(D355-LOOKUP(2,1/($B$5:B354=B355),$D$5:D354),""))</f>
        <v/>
      </c>
      <c r="H355" s="7">
        <f>IF(OR(B355="",A355=""),"",IFERROR(A355-LOOKUP(2,1/($B$5:B354=B355),$A$5:A354),""))</f>
        <v/>
      </c>
      <c r="I355" s="8">
        <f>IF(OR(G355="",H355="",H355&lt;=0),"",G355/H355)</f>
        <v/>
      </c>
      <c r="J355" s="9">
        <f>IF(D355="","",IF(G355="","первый замер",IF(G355&lt;0,"меньше прошлого — проверьте счётчик",IF(AND(I355&lt;&gt;"",I355&gt;24),"больше 24 м/ч в сутки — проверьте","ок"))))</f>
        <v/>
      </c>
      <c r="K355" s="5" t="n"/>
    </row>
    <row r="356">
      <c r="A356" s="4" t="n"/>
      <c r="B356" s="5" t="n"/>
      <c r="C356" s="5" t="n"/>
      <c r="D356" s="5" t="n"/>
      <c r="E356" s="5" t="n"/>
      <c r="F356" s="5" t="n"/>
      <c r="G356" s="6">
        <f>IF(OR(B356="",D356=""),"",IFERROR(D356-LOOKUP(2,1/($B$5:B355=B356),$D$5:D355),""))</f>
        <v/>
      </c>
      <c r="H356" s="7">
        <f>IF(OR(B356="",A356=""),"",IFERROR(A356-LOOKUP(2,1/($B$5:B355=B356),$A$5:A355),""))</f>
        <v/>
      </c>
      <c r="I356" s="8">
        <f>IF(OR(G356="",H356="",H356&lt;=0),"",G356/H356)</f>
        <v/>
      </c>
      <c r="J356" s="9">
        <f>IF(D356="","",IF(G356="","первый замер",IF(G356&lt;0,"меньше прошлого — проверьте счётчик",IF(AND(I356&lt;&gt;"",I356&gt;24),"больше 24 м/ч в сутки — проверьте","ок"))))</f>
        <v/>
      </c>
      <c r="K356" s="5" t="n"/>
    </row>
    <row r="357">
      <c r="A357" s="4" t="n"/>
      <c r="B357" s="5" t="n"/>
      <c r="C357" s="5" t="n"/>
      <c r="D357" s="5" t="n"/>
      <c r="E357" s="5" t="n"/>
      <c r="F357" s="5" t="n"/>
      <c r="G357" s="6">
        <f>IF(OR(B357="",D357=""),"",IFERROR(D357-LOOKUP(2,1/($B$5:B356=B357),$D$5:D356),""))</f>
        <v/>
      </c>
      <c r="H357" s="7">
        <f>IF(OR(B357="",A357=""),"",IFERROR(A357-LOOKUP(2,1/($B$5:B356=B357),$A$5:A356),""))</f>
        <v/>
      </c>
      <c r="I357" s="8">
        <f>IF(OR(G357="",H357="",H357&lt;=0),"",G357/H357)</f>
        <v/>
      </c>
      <c r="J357" s="9">
        <f>IF(D357="","",IF(G357="","первый замер",IF(G357&lt;0,"меньше прошлого — проверьте счётчик",IF(AND(I357&lt;&gt;"",I357&gt;24),"больше 24 м/ч в сутки — проверьте","ок"))))</f>
        <v/>
      </c>
      <c r="K357" s="5" t="n"/>
    </row>
    <row r="358">
      <c r="A358" s="4" t="n"/>
      <c r="B358" s="5" t="n"/>
      <c r="C358" s="5" t="n"/>
      <c r="D358" s="5" t="n"/>
      <c r="E358" s="5" t="n"/>
      <c r="F358" s="5" t="n"/>
      <c r="G358" s="6">
        <f>IF(OR(B358="",D358=""),"",IFERROR(D358-LOOKUP(2,1/($B$5:B357=B358),$D$5:D357),""))</f>
        <v/>
      </c>
      <c r="H358" s="7">
        <f>IF(OR(B358="",A358=""),"",IFERROR(A358-LOOKUP(2,1/($B$5:B357=B358),$A$5:A357),""))</f>
        <v/>
      </c>
      <c r="I358" s="8">
        <f>IF(OR(G358="",H358="",H358&lt;=0),"",G358/H358)</f>
        <v/>
      </c>
      <c r="J358" s="9">
        <f>IF(D358="","",IF(G358="","первый замер",IF(G358&lt;0,"меньше прошлого — проверьте счётчик",IF(AND(I358&lt;&gt;"",I358&gt;24),"больше 24 м/ч в сутки — проверьте","ок"))))</f>
        <v/>
      </c>
      <c r="K358" s="5" t="n"/>
    </row>
    <row r="359">
      <c r="A359" s="4" t="n"/>
      <c r="B359" s="5" t="n"/>
      <c r="C359" s="5" t="n"/>
      <c r="D359" s="5" t="n"/>
      <c r="E359" s="5" t="n"/>
      <c r="F359" s="5" t="n"/>
      <c r="G359" s="6">
        <f>IF(OR(B359="",D359=""),"",IFERROR(D359-LOOKUP(2,1/($B$5:B358=B359),$D$5:D358),""))</f>
        <v/>
      </c>
      <c r="H359" s="7">
        <f>IF(OR(B359="",A359=""),"",IFERROR(A359-LOOKUP(2,1/($B$5:B358=B359),$A$5:A358),""))</f>
        <v/>
      </c>
      <c r="I359" s="8">
        <f>IF(OR(G359="",H359="",H359&lt;=0),"",G359/H359)</f>
        <v/>
      </c>
      <c r="J359" s="9">
        <f>IF(D359="","",IF(G359="","первый замер",IF(G359&lt;0,"меньше прошлого — проверьте счётчик",IF(AND(I359&lt;&gt;"",I359&gt;24),"больше 24 м/ч в сутки — проверьте","ок"))))</f>
        <v/>
      </c>
      <c r="K359" s="5" t="n"/>
    </row>
    <row r="360">
      <c r="A360" s="4" t="n"/>
      <c r="B360" s="5" t="n"/>
      <c r="C360" s="5" t="n"/>
      <c r="D360" s="5" t="n"/>
      <c r="E360" s="5" t="n"/>
      <c r="F360" s="5" t="n"/>
      <c r="G360" s="6">
        <f>IF(OR(B360="",D360=""),"",IFERROR(D360-LOOKUP(2,1/($B$5:B359=B360),$D$5:D359),""))</f>
        <v/>
      </c>
      <c r="H360" s="7">
        <f>IF(OR(B360="",A360=""),"",IFERROR(A360-LOOKUP(2,1/($B$5:B359=B360),$A$5:A359),""))</f>
        <v/>
      </c>
      <c r="I360" s="8">
        <f>IF(OR(G360="",H360="",H360&lt;=0),"",G360/H360)</f>
        <v/>
      </c>
      <c r="J360" s="9">
        <f>IF(D360="","",IF(G360="","первый замер",IF(G360&lt;0,"меньше прошлого — проверьте счётчик",IF(AND(I360&lt;&gt;"",I360&gt;24),"больше 24 м/ч в сутки — проверьте","ок"))))</f>
        <v/>
      </c>
      <c r="K360" s="5" t="n"/>
    </row>
    <row r="361">
      <c r="A361" s="4" t="n"/>
      <c r="B361" s="5" t="n"/>
      <c r="C361" s="5" t="n"/>
      <c r="D361" s="5" t="n"/>
      <c r="E361" s="5" t="n"/>
      <c r="F361" s="5" t="n"/>
      <c r="G361" s="6">
        <f>IF(OR(B361="",D361=""),"",IFERROR(D361-LOOKUP(2,1/($B$5:B360=B361),$D$5:D360),""))</f>
        <v/>
      </c>
      <c r="H361" s="7">
        <f>IF(OR(B361="",A361=""),"",IFERROR(A361-LOOKUP(2,1/($B$5:B360=B361),$A$5:A360),""))</f>
        <v/>
      </c>
      <c r="I361" s="8">
        <f>IF(OR(G361="",H361="",H361&lt;=0),"",G361/H361)</f>
        <v/>
      </c>
      <c r="J361" s="9">
        <f>IF(D361="","",IF(G361="","первый замер",IF(G361&lt;0,"меньше прошлого — проверьте счётчик",IF(AND(I361&lt;&gt;"",I361&gt;24),"больше 24 м/ч в сутки — проверьте","ок"))))</f>
        <v/>
      </c>
      <c r="K361" s="5" t="n"/>
    </row>
    <row r="362">
      <c r="A362" s="4" t="n"/>
      <c r="B362" s="5" t="n"/>
      <c r="C362" s="5" t="n"/>
      <c r="D362" s="5" t="n"/>
      <c r="E362" s="5" t="n"/>
      <c r="F362" s="5" t="n"/>
      <c r="G362" s="6">
        <f>IF(OR(B362="",D362=""),"",IFERROR(D362-LOOKUP(2,1/($B$5:B361=B362),$D$5:D361),""))</f>
        <v/>
      </c>
      <c r="H362" s="7">
        <f>IF(OR(B362="",A362=""),"",IFERROR(A362-LOOKUP(2,1/($B$5:B361=B362),$A$5:A361),""))</f>
        <v/>
      </c>
      <c r="I362" s="8">
        <f>IF(OR(G362="",H362="",H362&lt;=0),"",G362/H362)</f>
        <v/>
      </c>
      <c r="J362" s="9">
        <f>IF(D362="","",IF(G362="","первый замер",IF(G362&lt;0,"меньше прошлого — проверьте счётчик",IF(AND(I362&lt;&gt;"",I362&gt;24),"больше 24 м/ч в сутки — проверьте","ок"))))</f>
        <v/>
      </c>
      <c r="K362" s="5" t="n"/>
    </row>
    <row r="363">
      <c r="A363" s="4" t="n"/>
      <c r="B363" s="5" t="n"/>
      <c r="C363" s="5" t="n"/>
      <c r="D363" s="5" t="n"/>
      <c r="E363" s="5" t="n"/>
      <c r="F363" s="5" t="n"/>
      <c r="G363" s="6">
        <f>IF(OR(B363="",D363=""),"",IFERROR(D363-LOOKUP(2,1/($B$5:B362=B363),$D$5:D362),""))</f>
        <v/>
      </c>
      <c r="H363" s="7">
        <f>IF(OR(B363="",A363=""),"",IFERROR(A363-LOOKUP(2,1/($B$5:B362=B363),$A$5:A362),""))</f>
        <v/>
      </c>
      <c r="I363" s="8">
        <f>IF(OR(G363="",H363="",H363&lt;=0),"",G363/H363)</f>
        <v/>
      </c>
      <c r="J363" s="9">
        <f>IF(D363="","",IF(G363="","первый замер",IF(G363&lt;0,"меньше прошлого — проверьте счётчик",IF(AND(I363&lt;&gt;"",I363&gt;24),"больше 24 м/ч в сутки — проверьте","ок"))))</f>
        <v/>
      </c>
      <c r="K363" s="5" t="n"/>
    </row>
    <row r="364">
      <c r="A364" s="4" t="n"/>
      <c r="B364" s="5" t="n"/>
      <c r="C364" s="5" t="n"/>
      <c r="D364" s="5" t="n"/>
      <c r="E364" s="5" t="n"/>
      <c r="F364" s="5" t="n"/>
      <c r="G364" s="6">
        <f>IF(OR(B364="",D364=""),"",IFERROR(D364-LOOKUP(2,1/($B$5:B363=B364),$D$5:D363),""))</f>
        <v/>
      </c>
      <c r="H364" s="7">
        <f>IF(OR(B364="",A364=""),"",IFERROR(A364-LOOKUP(2,1/($B$5:B363=B364),$A$5:A363),""))</f>
        <v/>
      </c>
      <c r="I364" s="8">
        <f>IF(OR(G364="",H364="",H364&lt;=0),"",G364/H364)</f>
        <v/>
      </c>
      <c r="J364" s="9">
        <f>IF(D364="","",IF(G364="","первый замер",IF(G364&lt;0,"меньше прошлого — проверьте счётчик",IF(AND(I364&lt;&gt;"",I364&gt;24),"больше 24 м/ч в сутки — проверьте","ок"))))</f>
        <v/>
      </c>
      <c r="K364" s="5" t="n"/>
    </row>
    <row r="365">
      <c r="A365" s="4" t="n"/>
      <c r="B365" s="5" t="n"/>
      <c r="C365" s="5" t="n"/>
      <c r="D365" s="5" t="n"/>
      <c r="E365" s="5" t="n"/>
      <c r="F365" s="5" t="n"/>
      <c r="G365" s="6">
        <f>IF(OR(B365="",D365=""),"",IFERROR(D365-LOOKUP(2,1/($B$5:B364=B365),$D$5:D364),""))</f>
        <v/>
      </c>
      <c r="H365" s="7">
        <f>IF(OR(B365="",A365=""),"",IFERROR(A365-LOOKUP(2,1/($B$5:B364=B365),$A$5:A364),""))</f>
        <v/>
      </c>
      <c r="I365" s="8">
        <f>IF(OR(G365="",H365="",H365&lt;=0),"",G365/H365)</f>
        <v/>
      </c>
      <c r="J365" s="9">
        <f>IF(D365="","",IF(G365="","первый замер",IF(G365&lt;0,"меньше прошлого — проверьте счётчик",IF(AND(I365&lt;&gt;"",I365&gt;24),"больше 24 м/ч в сутки — проверьте","ок"))))</f>
        <v/>
      </c>
      <c r="K365" s="5" t="n"/>
    </row>
    <row r="366">
      <c r="A366" s="4" t="n"/>
      <c r="B366" s="5" t="n"/>
      <c r="C366" s="5" t="n"/>
      <c r="D366" s="5" t="n"/>
      <c r="E366" s="5" t="n"/>
      <c r="F366" s="5" t="n"/>
      <c r="G366" s="6">
        <f>IF(OR(B366="",D366=""),"",IFERROR(D366-LOOKUP(2,1/($B$5:B365=B366),$D$5:D365),""))</f>
        <v/>
      </c>
      <c r="H366" s="7">
        <f>IF(OR(B366="",A366=""),"",IFERROR(A366-LOOKUP(2,1/($B$5:B365=B366),$A$5:A365),""))</f>
        <v/>
      </c>
      <c r="I366" s="8">
        <f>IF(OR(G366="",H366="",H366&lt;=0),"",G366/H366)</f>
        <v/>
      </c>
      <c r="J366" s="9">
        <f>IF(D366="","",IF(G366="","первый замер",IF(G366&lt;0,"меньше прошлого — проверьте счётчик",IF(AND(I366&lt;&gt;"",I366&gt;24),"больше 24 м/ч в сутки — проверьте","ок"))))</f>
        <v/>
      </c>
      <c r="K366" s="5" t="n"/>
    </row>
    <row r="367">
      <c r="A367" s="4" t="n"/>
      <c r="B367" s="5" t="n"/>
      <c r="C367" s="5" t="n"/>
      <c r="D367" s="5" t="n"/>
      <c r="E367" s="5" t="n"/>
      <c r="F367" s="5" t="n"/>
      <c r="G367" s="6">
        <f>IF(OR(B367="",D367=""),"",IFERROR(D367-LOOKUP(2,1/($B$5:B366=B367),$D$5:D366),""))</f>
        <v/>
      </c>
      <c r="H367" s="7">
        <f>IF(OR(B367="",A367=""),"",IFERROR(A367-LOOKUP(2,1/($B$5:B366=B367),$A$5:A366),""))</f>
        <v/>
      </c>
      <c r="I367" s="8">
        <f>IF(OR(G367="",H367="",H367&lt;=0),"",G367/H367)</f>
        <v/>
      </c>
      <c r="J367" s="9">
        <f>IF(D367="","",IF(G367="","первый замер",IF(G367&lt;0,"меньше прошлого — проверьте счётчик",IF(AND(I367&lt;&gt;"",I367&gt;24),"больше 24 м/ч в сутки — проверьте","ок"))))</f>
        <v/>
      </c>
      <c r="K367" s="5" t="n"/>
    </row>
    <row r="368">
      <c r="A368" s="4" t="n"/>
      <c r="B368" s="5" t="n"/>
      <c r="C368" s="5" t="n"/>
      <c r="D368" s="5" t="n"/>
      <c r="E368" s="5" t="n"/>
      <c r="F368" s="5" t="n"/>
      <c r="G368" s="6">
        <f>IF(OR(B368="",D368=""),"",IFERROR(D368-LOOKUP(2,1/($B$5:B367=B368),$D$5:D367),""))</f>
        <v/>
      </c>
      <c r="H368" s="7">
        <f>IF(OR(B368="",A368=""),"",IFERROR(A368-LOOKUP(2,1/($B$5:B367=B368),$A$5:A367),""))</f>
        <v/>
      </c>
      <c r="I368" s="8">
        <f>IF(OR(G368="",H368="",H368&lt;=0),"",G368/H368)</f>
        <v/>
      </c>
      <c r="J368" s="9">
        <f>IF(D368="","",IF(G368="","первый замер",IF(G368&lt;0,"меньше прошлого — проверьте счётчик",IF(AND(I368&lt;&gt;"",I368&gt;24),"больше 24 м/ч в сутки — проверьте","ок"))))</f>
        <v/>
      </c>
      <c r="K368" s="5" t="n"/>
    </row>
    <row r="369">
      <c r="A369" s="4" t="n"/>
      <c r="B369" s="5" t="n"/>
      <c r="C369" s="5" t="n"/>
      <c r="D369" s="5" t="n"/>
      <c r="E369" s="5" t="n"/>
      <c r="F369" s="5" t="n"/>
      <c r="G369" s="6">
        <f>IF(OR(B369="",D369=""),"",IFERROR(D369-LOOKUP(2,1/($B$5:B368=B369),$D$5:D368),""))</f>
        <v/>
      </c>
      <c r="H369" s="7">
        <f>IF(OR(B369="",A369=""),"",IFERROR(A369-LOOKUP(2,1/($B$5:B368=B369),$A$5:A368),""))</f>
        <v/>
      </c>
      <c r="I369" s="8">
        <f>IF(OR(G369="",H369="",H369&lt;=0),"",G369/H369)</f>
        <v/>
      </c>
      <c r="J369" s="9">
        <f>IF(D369="","",IF(G369="","первый замер",IF(G369&lt;0,"меньше прошлого — проверьте счётчик",IF(AND(I369&lt;&gt;"",I369&gt;24),"больше 24 м/ч в сутки — проверьте","ок"))))</f>
        <v/>
      </c>
      <c r="K369" s="5" t="n"/>
    </row>
    <row r="370">
      <c r="A370" s="4" t="n"/>
      <c r="B370" s="5" t="n"/>
      <c r="C370" s="5" t="n"/>
      <c r="D370" s="5" t="n"/>
      <c r="E370" s="5" t="n"/>
      <c r="F370" s="5" t="n"/>
      <c r="G370" s="6">
        <f>IF(OR(B370="",D370=""),"",IFERROR(D370-LOOKUP(2,1/($B$5:B369=B370),$D$5:D369),""))</f>
        <v/>
      </c>
      <c r="H370" s="7">
        <f>IF(OR(B370="",A370=""),"",IFERROR(A370-LOOKUP(2,1/($B$5:B369=B370),$A$5:A369),""))</f>
        <v/>
      </c>
      <c r="I370" s="8">
        <f>IF(OR(G370="",H370="",H370&lt;=0),"",G370/H370)</f>
        <v/>
      </c>
      <c r="J370" s="9">
        <f>IF(D370="","",IF(G370="","первый замер",IF(G370&lt;0,"меньше прошлого — проверьте счётчик",IF(AND(I370&lt;&gt;"",I370&gt;24),"больше 24 м/ч в сутки — проверьте","ок"))))</f>
        <v/>
      </c>
      <c r="K370" s="5" t="n"/>
    </row>
    <row r="371">
      <c r="A371" s="4" t="n"/>
      <c r="B371" s="5" t="n"/>
      <c r="C371" s="5" t="n"/>
      <c r="D371" s="5" t="n"/>
      <c r="E371" s="5" t="n"/>
      <c r="F371" s="5" t="n"/>
      <c r="G371" s="6">
        <f>IF(OR(B371="",D371=""),"",IFERROR(D371-LOOKUP(2,1/($B$5:B370=B371),$D$5:D370),""))</f>
        <v/>
      </c>
      <c r="H371" s="7">
        <f>IF(OR(B371="",A371=""),"",IFERROR(A371-LOOKUP(2,1/($B$5:B370=B371),$A$5:A370),""))</f>
        <v/>
      </c>
      <c r="I371" s="8">
        <f>IF(OR(G371="",H371="",H371&lt;=0),"",G371/H371)</f>
        <v/>
      </c>
      <c r="J371" s="9">
        <f>IF(D371="","",IF(G371="","первый замер",IF(G371&lt;0,"меньше прошлого — проверьте счётчик",IF(AND(I371&lt;&gt;"",I371&gt;24),"больше 24 м/ч в сутки — проверьте","ок"))))</f>
        <v/>
      </c>
      <c r="K371" s="5" t="n"/>
    </row>
    <row r="372">
      <c r="A372" s="4" t="n"/>
      <c r="B372" s="5" t="n"/>
      <c r="C372" s="5" t="n"/>
      <c r="D372" s="5" t="n"/>
      <c r="E372" s="5" t="n"/>
      <c r="F372" s="5" t="n"/>
      <c r="G372" s="6">
        <f>IF(OR(B372="",D372=""),"",IFERROR(D372-LOOKUP(2,1/($B$5:B371=B372),$D$5:D371),""))</f>
        <v/>
      </c>
      <c r="H372" s="7">
        <f>IF(OR(B372="",A372=""),"",IFERROR(A372-LOOKUP(2,1/($B$5:B371=B372),$A$5:A371),""))</f>
        <v/>
      </c>
      <c r="I372" s="8">
        <f>IF(OR(G372="",H372="",H372&lt;=0),"",G372/H372)</f>
        <v/>
      </c>
      <c r="J372" s="9">
        <f>IF(D372="","",IF(G372="","первый замер",IF(G372&lt;0,"меньше прошлого — проверьте счётчик",IF(AND(I372&lt;&gt;"",I372&gt;24),"больше 24 м/ч в сутки — проверьте","ок"))))</f>
        <v/>
      </c>
      <c r="K372" s="5" t="n"/>
    </row>
    <row r="373">
      <c r="A373" s="4" t="n"/>
      <c r="B373" s="5" t="n"/>
      <c r="C373" s="5" t="n"/>
      <c r="D373" s="5" t="n"/>
      <c r="E373" s="5" t="n"/>
      <c r="F373" s="5" t="n"/>
      <c r="G373" s="6">
        <f>IF(OR(B373="",D373=""),"",IFERROR(D373-LOOKUP(2,1/($B$5:B372=B373),$D$5:D372),""))</f>
        <v/>
      </c>
      <c r="H373" s="7">
        <f>IF(OR(B373="",A373=""),"",IFERROR(A373-LOOKUP(2,1/($B$5:B372=B373),$A$5:A372),""))</f>
        <v/>
      </c>
      <c r="I373" s="8">
        <f>IF(OR(G373="",H373="",H373&lt;=0),"",G373/H373)</f>
        <v/>
      </c>
      <c r="J373" s="9">
        <f>IF(D373="","",IF(G373="","первый замер",IF(G373&lt;0,"меньше прошлого — проверьте счётчик",IF(AND(I373&lt;&gt;"",I373&gt;24),"больше 24 м/ч в сутки — проверьте","ок"))))</f>
        <v/>
      </c>
      <c r="K373" s="5" t="n"/>
    </row>
    <row r="374">
      <c r="A374" s="4" t="n"/>
      <c r="B374" s="5" t="n"/>
      <c r="C374" s="5" t="n"/>
      <c r="D374" s="5" t="n"/>
      <c r="E374" s="5" t="n"/>
      <c r="F374" s="5" t="n"/>
      <c r="G374" s="6">
        <f>IF(OR(B374="",D374=""),"",IFERROR(D374-LOOKUP(2,1/($B$5:B373=B374),$D$5:D373),""))</f>
        <v/>
      </c>
      <c r="H374" s="7">
        <f>IF(OR(B374="",A374=""),"",IFERROR(A374-LOOKUP(2,1/($B$5:B373=B374),$A$5:A373),""))</f>
        <v/>
      </c>
      <c r="I374" s="8">
        <f>IF(OR(G374="",H374="",H374&lt;=0),"",G374/H374)</f>
        <v/>
      </c>
      <c r="J374" s="9">
        <f>IF(D374="","",IF(G374="","первый замер",IF(G374&lt;0,"меньше прошлого — проверьте счётчик",IF(AND(I374&lt;&gt;"",I374&gt;24),"больше 24 м/ч в сутки — проверьте","ок"))))</f>
        <v/>
      </c>
      <c r="K374" s="5" t="n"/>
    </row>
    <row r="375">
      <c r="A375" s="4" t="n"/>
      <c r="B375" s="5" t="n"/>
      <c r="C375" s="5" t="n"/>
      <c r="D375" s="5" t="n"/>
      <c r="E375" s="5" t="n"/>
      <c r="F375" s="5" t="n"/>
      <c r="G375" s="6">
        <f>IF(OR(B375="",D375=""),"",IFERROR(D375-LOOKUP(2,1/($B$5:B374=B375),$D$5:D374),""))</f>
        <v/>
      </c>
      <c r="H375" s="7">
        <f>IF(OR(B375="",A375=""),"",IFERROR(A375-LOOKUP(2,1/($B$5:B374=B375),$A$5:A374),""))</f>
        <v/>
      </c>
      <c r="I375" s="8">
        <f>IF(OR(G375="",H375="",H375&lt;=0),"",G375/H375)</f>
        <v/>
      </c>
      <c r="J375" s="9">
        <f>IF(D375="","",IF(G375="","первый замер",IF(G375&lt;0,"меньше прошлого — проверьте счётчик",IF(AND(I375&lt;&gt;"",I375&gt;24),"больше 24 м/ч в сутки — проверьте","ок"))))</f>
        <v/>
      </c>
      <c r="K375" s="5" t="n"/>
    </row>
    <row r="376">
      <c r="A376" s="4" t="n"/>
      <c r="B376" s="5" t="n"/>
      <c r="C376" s="5" t="n"/>
      <c r="D376" s="5" t="n"/>
      <c r="E376" s="5" t="n"/>
      <c r="F376" s="5" t="n"/>
      <c r="G376" s="6">
        <f>IF(OR(B376="",D376=""),"",IFERROR(D376-LOOKUP(2,1/($B$5:B375=B376),$D$5:D375),""))</f>
        <v/>
      </c>
      <c r="H376" s="7">
        <f>IF(OR(B376="",A376=""),"",IFERROR(A376-LOOKUP(2,1/($B$5:B375=B376),$A$5:A375),""))</f>
        <v/>
      </c>
      <c r="I376" s="8">
        <f>IF(OR(G376="",H376="",H376&lt;=0),"",G376/H376)</f>
        <v/>
      </c>
      <c r="J376" s="9">
        <f>IF(D376="","",IF(G376="","первый замер",IF(G376&lt;0,"меньше прошлого — проверьте счётчик",IF(AND(I376&lt;&gt;"",I376&gt;24),"больше 24 м/ч в сутки — проверьте","ок"))))</f>
        <v/>
      </c>
      <c r="K376" s="5" t="n"/>
    </row>
    <row r="377">
      <c r="A377" s="4" t="n"/>
      <c r="B377" s="5" t="n"/>
      <c r="C377" s="5" t="n"/>
      <c r="D377" s="5" t="n"/>
      <c r="E377" s="5" t="n"/>
      <c r="F377" s="5" t="n"/>
      <c r="G377" s="6">
        <f>IF(OR(B377="",D377=""),"",IFERROR(D377-LOOKUP(2,1/($B$5:B376=B377),$D$5:D376),""))</f>
        <v/>
      </c>
      <c r="H377" s="7">
        <f>IF(OR(B377="",A377=""),"",IFERROR(A377-LOOKUP(2,1/($B$5:B376=B377),$A$5:A376),""))</f>
        <v/>
      </c>
      <c r="I377" s="8">
        <f>IF(OR(G377="",H377="",H377&lt;=0),"",G377/H377)</f>
        <v/>
      </c>
      <c r="J377" s="9">
        <f>IF(D377="","",IF(G377="","первый замер",IF(G377&lt;0,"меньше прошлого — проверьте счётчик",IF(AND(I377&lt;&gt;"",I377&gt;24),"больше 24 м/ч в сутки — проверьте","ок"))))</f>
        <v/>
      </c>
      <c r="K377" s="5" t="n"/>
    </row>
    <row r="378">
      <c r="A378" s="4" t="n"/>
      <c r="B378" s="5" t="n"/>
      <c r="C378" s="5" t="n"/>
      <c r="D378" s="5" t="n"/>
      <c r="E378" s="5" t="n"/>
      <c r="F378" s="5" t="n"/>
      <c r="G378" s="6">
        <f>IF(OR(B378="",D378=""),"",IFERROR(D378-LOOKUP(2,1/($B$5:B377=B378),$D$5:D377),""))</f>
        <v/>
      </c>
      <c r="H378" s="7">
        <f>IF(OR(B378="",A378=""),"",IFERROR(A378-LOOKUP(2,1/($B$5:B377=B378),$A$5:A377),""))</f>
        <v/>
      </c>
      <c r="I378" s="8">
        <f>IF(OR(G378="",H378="",H378&lt;=0),"",G378/H378)</f>
        <v/>
      </c>
      <c r="J378" s="9">
        <f>IF(D378="","",IF(G378="","первый замер",IF(G378&lt;0,"меньше прошлого — проверьте счётчик",IF(AND(I378&lt;&gt;"",I378&gt;24),"больше 24 м/ч в сутки — проверьте","ок"))))</f>
        <v/>
      </c>
      <c r="K378" s="5" t="n"/>
    </row>
    <row r="379">
      <c r="A379" s="4" t="n"/>
      <c r="B379" s="5" t="n"/>
      <c r="C379" s="5" t="n"/>
      <c r="D379" s="5" t="n"/>
      <c r="E379" s="5" t="n"/>
      <c r="F379" s="5" t="n"/>
      <c r="G379" s="6">
        <f>IF(OR(B379="",D379=""),"",IFERROR(D379-LOOKUP(2,1/($B$5:B378=B379),$D$5:D378),""))</f>
        <v/>
      </c>
      <c r="H379" s="7">
        <f>IF(OR(B379="",A379=""),"",IFERROR(A379-LOOKUP(2,1/($B$5:B378=B379),$A$5:A378),""))</f>
        <v/>
      </c>
      <c r="I379" s="8">
        <f>IF(OR(G379="",H379="",H379&lt;=0),"",G379/H379)</f>
        <v/>
      </c>
      <c r="J379" s="9">
        <f>IF(D379="","",IF(G379="","первый замер",IF(G379&lt;0,"меньше прошлого — проверьте счётчик",IF(AND(I379&lt;&gt;"",I379&gt;24),"больше 24 м/ч в сутки — проверьте","ок"))))</f>
        <v/>
      </c>
      <c r="K379" s="5" t="n"/>
    </row>
    <row r="380">
      <c r="A380" s="4" t="n"/>
      <c r="B380" s="5" t="n"/>
      <c r="C380" s="5" t="n"/>
      <c r="D380" s="5" t="n"/>
      <c r="E380" s="5" t="n"/>
      <c r="F380" s="5" t="n"/>
      <c r="G380" s="6">
        <f>IF(OR(B380="",D380=""),"",IFERROR(D380-LOOKUP(2,1/($B$5:B379=B380),$D$5:D379),""))</f>
        <v/>
      </c>
      <c r="H380" s="7">
        <f>IF(OR(B380="",A380=""),"",IFERROR(A380-LOOKUP(2,1/($B$5:B379=B380),$A$5:A379),""))</f>
        <v/>
      </c>
      <c r="I380" s="8">
        <f>IF(OR(G380="",H380="",H380&lt;=0),"",G380/H380)</f>
        <v/>
      </c>
      <c r="J380" s="9">
        <f>IF(D380="","",IF(G380="","первый замер",IF(G380&lt;0,"меньше прошлого — проверьте счётчик",IF(AND(I380&lt;&gt;"",I380&gt;24),"больше 24 м/ч в сутки — проверьте","ок"))))</f>
        <v/>
      </c>
      <c r="K380" s="5" t="n"/>
    </row>
    <row r="381">
      <c r="A381" s="4" t="n"/>
      <c r="B381" s="5" t="n"/>
      <c r="C381" s="5" t="n"/>
      <c r="D381" s="5" t="n"/>
      <c r="E381" s="5" t="n"/>
      <c r="F381" s="5" t="n"/>
      <c r="G381" s="6">
        <f>IF(OR(B381="",D381=""),"",IFERROR(D381-LOOKUP(2,1/($B$5:B380=B381),$D$5:D380),""))</f>
        <v/>
      </c>
      <c r="H381" s="7">
        <f>IF(OR(B381="",A381=""),"",IFERROR(A381-LOOKUP(2,1/($B$5:B380=B381),$A$5:A380),""))</f>
        <v/>
      </c>
      <c r="I381" s="8">
        <f>IF(OR(G381="",H381="",H381&lt;=0),"",G381/H381)</f>
        <v/>
      </c>
      <c r="J381" s="9">
        <f>IF(D381="","",IF(G381="","первый замер",IF(G381&lt;0,"меньше прошлого — проверьте счётчик",IF(AND(I381&lt;&gt;"",I381&gt;24),"больше 24 м/ч в сутки — проверьте","ок"))))</f>
        <v/>
      </c>
      <c r="K381" s="5" t="n"/>
    </row>
    <row r="382">
      <c r="A382" s="4" t="n"/>
      <c r="B382" s="5" t="n"/>
      <c r="C382" s="5" t="n"/>
      <c r="D382" s="5" t="n"/>
      <c r="E382" s="5" t="n"/>
      <c r="F382" s="5" t="n"/>
      <c r="G382" s="6">
        <f>IF(OR(B382="",D382=""),"",IFERROR(D382-LOOKUP(2,1/($B$5:B381=B382),$D$5:D381),""))</f>
        <v/>
      </c>
      <c r="H382" s="7">
        <f>IF(OR(B382="",A382=""),"",IFERROR(A382-LOOKUP(2,1/($B$5:B381=B382),$A$5:A381),""))</f>
        <v/>
      </c>
      <c r="I382" s="8">
        <f>IF(OR(G382="",H382="",H382&lt;=0),"",G382/H382)</f>
        <v/>
      </c>
      <c r="J382" s="9">
        <f>IF(D382="","",IF(G382="","первый замер",IF(G382&lt;0,"меньше прошлого — проверьте счётчик",IF(AND(I382&lt;&gt;"",I382&gt;24),"больше 24 м/ч в сутки — проверьте","ок"))))</f>
        <v/>
      </c>
      <c r="K382" s="5" t="n"/>
    </row>
    <row r="383">
      <c r="A383" s="4" t="n"/>
      <c r="B383" s="5" t="n"/>
      <c r="C383" s="5" t="n"/>
      <c r="D383" s="5" t="n"/>
      <c r="E383" s="5" t="n"/>
      <c r="F383" s="5" t="n"/>
      <c r="G383" s="6">
        <f>IF(OR(B383="",D383=""),"",IFERROR(D383-LOOKUP(2,1/($B$5:B382=B383),$D$5:D382),""))</f>
        <v/>
      </c>
      <c r="H383" s="7">
        <f>IF(OR(B383="",A383=""),"",IFERROR(A383-LOOKUP(2,1/($B$5:B382=B383),$A$5:A382),""))</f>
        <v/>
      </c>
      <c r="I383" s="8">
        <f>IF(OR(G383="",H383="",H383&lt;=0),"",G383/H383)</f>
        <v/>
      </c>
      <c r="J383" s="9">
        <f>IF(D383="","",IF(G383="","первый замер",IF(G383&lt;0,"меньше прошлого — проверьте счётчик",IF(AND(I383&lt;&gt;"",I383&gt;24),"больше 24 м/ч в сутки — проверьте","ок"))))</f>
        <v/>
      </c>
      <c r="K383" s="5" t="n"/>
    </row>
    <row r="384">
      <c r="A384" s="4" t="n"/>
      <c r="B384" s="5" t="n"/>
      <c r="C384" s="5" t="n"/>
      <c r="D384" s="5" t="n"/>
      <c r="E384" s="5" t="n"/>
      <c r="F384" s="5" t="n"/>
      <c r="G384" s="6">
        <f>IF(OR(B384="",D384=""),"",IFERROR(D384-LOOKUP(2,1/($B$5:B383=B384),$D$5:D383),""))</f>
        <v/>
      </c>
      <c r="H384" s="7">
        <f>IF(OR(B384="",A384=""),"",IFERROR(A384-LOOKUP(2,1/($B$5:B383=B384),$A$5:A383),""))</f>
        <v/>
      </c>
      <c r="I384" s="8">
        <f>IF(OR(G384="",H384="",H384&lt;=0),"",G384/H384)</f>
        <v/>
      </c>
      <c r="J384" s="9">
        <f>IF(D384="","",IF(G384="","первый замер",IF(G384&lt;0,"меньше прошлого — проверьте счётчик",IF(AND(I384&lt;&gt;"",I384&gt;24),"больше 24 м/ч в сутки — проверьте","ок"))))</f>
        <v/>
      </c>
      <c r="K384" s="5" t="n"/>
    </row>
    <row r="385">
      <c r="A385" s="4" t="n"/>
      <c r="B385" s="5" t="n"/>
      <c r="C385" s="5" t="n"/>
      <c r="D385" s="5" t="n"/>
      <c r="E385" s="5" t="n"/>
      <c r="F385" s="5" t="n"/>
      <c r="G385" s="6">
        <f>IF(OR(B385="",D385=""),"",IFERROR(D385-LOOKUP(2,1/($B$5:B384=B385),$D$5:D384),""))</f>
        <v/>
      </c>
      <c r="H385" s="7">
        <f>IF(OR(B385="",A385=""),"",IFERROR(A385-LOOKUP(2,1/($B$5:B384=B385),$A$5:A384),""))</f>
        <v/>
      </c>
      <c r="I385" s="8">
        <f>IF(OR(G385="",H385="",H385&lt;=0),"",G385/H385)</f>
        <v/>
      </c>
      <c r="J385" s="9">
        <f>IF(D385="","",IF(G385="","первый замер",IF(G385&lt;0,"меньше прошлого — проверьте счётчик",IF(AND(I385&lt;&gt;"",I385&gt;24),"больше 24 м/ч в сутки — проверьте","ок"))))</f>
        <v/>
      </c>
      <c r="K385" s="5" t="n"/>
    </row>
    <row r="386">
      <c r="A386" s="4" t="n"/>
      <c r="B386" s="5" t="n"/>
      <c r="C386" s="5" t="n"/>
      <c r="D386" s="5" t="n"/>
      <c r="E386" s="5" t="n"/>
      <c r="F386" s="5" t="n"/>
      <c r="G386" s="6">
        <f>IF(OR(B386="",D386=""),"",IFERROR(D386-LOOKUP(2,1/($B$5:B385=B386),$D$5:D385),""))</f>
        <v/>
      </c>
      <c r="H386" s="7">
        <f>IF(OR(B386="",A386=""),"",IFERROR(A386-LOOKUP(2,1/($B$5:B385=B386),$A$5:A385),""))</f>
        <v/>
      </c>
      <c r="I386" s="8">
        <f>IF(OR(G386="",H386="",H386&lt;=0),"",G386/H386)</f>
        <v/>
      </c>
      <c r="J386" s="9">
        <f>IF(D386="","",IF(G386="","первый замер",IF(G386&lt;0,"меньше прошлого — проверьте счётчик",IF(AND(I386&lt;&gt;"",I386&gt;24),"больше 24 м/ч в сутки — проверьте","ок"))))</f>
        <v/>
      </c>
      <c r="K386" s="5" t="n"/>
    </row>
    <row r="387">
      <c r="A387" s="4" t="n"/>
      <c r="B387" s="5" t="n"/>
      <c r="C387" s="5" t="n"/>
      <c r="D387" s="5" t="n"/>
      <c r="E387" s="5" t="n"/>
      <c r="F387" s="5" t="n"/>
      <c r="G387" s="6">
        <f>IF(OR(B387="",D387=""),"",IFERROR(D387-LOOKUP(2,1/($B$5:B386=B387),$D$5:D386),""))</f>
        <v/>
      </c>
      <c r="H387" s="7">
        <f>IF(OR(B387="",A387=""),"",IFERROR(A387-LOOKUP(2,1/($B$5:B386=B387),$A$5:A386),""))</f>
        <v/>
      </c>
      <c r="I387" s="8">
        <f>IF(OR(G387="",H387="",H387&lt;=0),"",G387/H387)</f>
        <v/>
      </c>
      <c r="J387" s="9">
        <f>IF(D387="","",IF(G387="","первый замер",IF(G387&lt;0,"меньше прошлого — проверьте счётчик",IF(AND(I387&lt;&gt;"",I387&gt;24),"больше 24 м/ч в сутки — проверьте","ок"))))</f>
        <v/>
      </c>
      <c r="K387" s="5" t="n"/>
    </row>
    <row r="388">
      <c r="A388" s="4" t="n"/>
      <c r="B388" s="5" t="n"/>
      <c r="C388" s="5" t="n"/>
      <c r="D388" s="5" t="n"/>
      <c r="E388" s="5" t="n"/>
      <c r="F388" s="5" t="n"/>
      <c r="G388" s="6">
        <f>IF(OR(B388="",D388=""),"",IFERROR(D388-LOOKUP(2,1/($B$5:B387=B388),$D$5:D387),""))</f>
        <v/>
      </c>
      <c r="H388" s="7">
        <f>IF(OR(B388="",A388=""),"",IFERROR(A388-LOOKUP(2,1/($B$5:B387=B388),$A$5:A387),""))</f>
        <v/>
      </c>
      <c r="I388" s="8">
        <f>IF(OR(G388="",H388="",H388&lt;=0),"",G388/H388)</f>
        <v/>
      </c>
      <c r="J388" s="9">
        <f>IF(D388="","",IF(G388="","первый замер",IF(G388&lt;0,"меньше прошлого — проверьте счётчик",IF(AND(I388&lt;&gt;"",I388&gt;24),"больше 24 м/ч в сутки — проверьте","ок"))))</f>
        <v/>
      </c>
      <c r="K388" s="5" t="n"/>
    </row>
    <row r="389">
      <c r="A389" s="4" t="n"/>
      <c r="B389" s="5" t="n"/>
      <c r="C389" s="5" t="n"/>
      <c r="D389" s="5" t="n"/>
      <c r="E389" s="5" t="n"/>
      <c r="F389" s="5" t="n"/>
      <c r="G389" s="6">
        <f>IF(OR(B389="",D389=""),"",IFERROR(D389-LOOKUP(2,1/($B$5:B388=B389),$D$5:D388),""))</f>
        <v/>
      </c>
      <c r="H389" s="7">
        <f>IF(OR(B389="",A389=""),"",IFERROR(A389-LOOKUP(2,1/($B$5:B388=B389),$A$5:A388),""))</f>
        <v/>
      </c>
      <c r="I389" s="8">
        <f>IF(OR(G389="",H389="",H389&lt;=0),"",G389/H389)</f>
        <v/>
      </c>
      <c r="J389" s="9">
        <f>IF(D389="","",IF(G389="","первый замер",IF(G389&lt;0,"меньше прошлого — проверьте счётчик",IF(AND(I389&lt;&gt;"",I389&gt;24),"больше 24 м/ч в сутки — проверьте","ок"))))</f>
        <v/>
      </c>
      <c r="K389" s="5" t="n"/>
    </row>
    <row r="390">
      <c r="A390" s="4" t="n"/>
      <c r="B390" s="5" t="n"/>
      <c r="C390" s="5" t="n"/>
      <c r="D390" s="5" t="n"/>
      <c r="E390" s="5" t="n"/>
      <c r="F390" s="5" t="n"/>
      <c r="G390" s="6">
        <f>IF(OR(B390="",D390=""),"",IFERROR(D390-LOOKUP(2,1/($B$5:B389=B390),$D$5:D389),""))</f>
        <v/>
      </c>
      <c r="H390" s="7">
        <f>IF(OR(B390="",A390=""),"",IFERROR(A390-LOOKUP(2,1/($B$5:B389=B390),$A$5:A389),""))</f>
        <v/>
      </c>
      <c r="I390" s="8">
        <f>IF(OR(G390="",H390="",H390&lt;=0),"",G390/H390)</f>
        <v/>
      </c>
      <c r="J390" s="9">
        <f>IF(D390="","",IF(G390="","первый замер",IF(G390&lt;0,"меньше прошлого — проверьте счётчик",IF(AND(I390&lt;&gt;"",I390&gt;24),"больше 24 м/ч в сутки — проверьте","ок"))))</f>
        <v/>
      </c>
      <c r="K390" s="5" t="n"/>
    </row>
    <row r="391">
      <c r="A391" s="4" t="n"/>
      <c r="B391" s="5" t="n"/>
      <c r="C391" s="5" t="n"/>
      <c r="D391" s="5" t="n"/>
      <c r="E391" s="5" t="n"/>
      <c r="F391" s="5" t="n"/>
      <c r="G391" s="6">
        <f>IF(OR(B391="",D391=""),"",IFERROR(D391-LOOKUP(2,1/($B$5:B390=B391),$D$5:D390),""))</f>
        <v/>
      </c>
      <c r="H391" s="7">
        <f>IF(OR(B391="",A391=""),"",IFERROR(A391-LOOKUP(2,1/($B$5:B390=B391),$A$5:A390),""))</f>
        <v/>
      </c>
      <c r="I391" s="8">
        <f>IF(OR(G391="",H391="",H391&lt;=0),"",G391/H391)</f>
        <v/>
      </c>
      <c r="J391" s="9">
        <f>IF(D391="","",IF(G391="","первый замер",IF(G391&lt;0,"меньше прошлого — проверьте счётчик",IF(AND(I391&lt;&gt;"",I391&gt;24),"больше 24 м/ч в сутки — проверьте","ок"))))</f>
        <v/>
      </c>
      <c r="K391" s="5" t="n"/>
    </row>
    <row r="392">
      <c r="A392" s="4" t="n"/>
      <c r="B392" s="5" t="n"/>
      <c r="C392" s="5" t="n"/>
      <c r="D392" s="5" t="n"/>
      <c r="E392" s="5" t="n"/>
      <c r="F392" s="5" t="n"/>
      <c r="G392" s="6">
        <f>IF(OR(B392="",D392=""),"",IFERROR(D392-LOOKUP(2,1/($B$5:B391=B392),$D$5:D391),""))</f>
        <v/>
      </c>
      <c r="H392" s="7">
        <f>IF(OR(B392="",A392=""),"",IFERROR(A392-LOOKUP(2,1/($B$5:B391=B392),$A$5:A391),""))</f>
        <v/>
      </c>
      <c r="I392" s="8">
        <f>IF(OR(G392="",H392="",H392&lt;=0),"",G392/H392)</f>
        <v/>
      </c>
      <c r="J392" s="9">
        <f>IF(D392="","",IF(G392="","первый замер",IF(G392&lt;0,"меньше прошлого — проверьте счётчик",IF(AND(I392&lt;&gt;"",I392&gt;24),"больше 24 м/ч в сутки — проверьте","ок"))))</f>
        <v/>
      </c>
      <c r="K392" s="5" t="n"/>
    </row>
    <row r="393">
      <c r="A393" s="4" t="n"/>
      <c r="B393" s="5" t="n"/>
      <c r="C393" s="5" t="n"/>
      <c r="D393" s="5" t="n"/>
      <c r="E393" s="5" t="n"/>
      <c r="F393" s="5" t="n"/>
      <c r="G393" s="6">
        <f>IF(OR(B393="",D393=""),"",IFERROR(D393-LOOKUP(2,1/($B$5:B392=B393),$D$5:D392),""))</f>
        <v/>
      </c>
      <c r="H393" s="7">
        <f>IF(OR(B393="",A393=""),"",IFERROR(A393-LOOKUP(2,1/($B$5:B392=B393),$A$5:A392),""))</f>
        <v/>
      </c>
      <c r="I393" s="8">
        <f>IF(OR(G393="",H393="",H393&lt;=0),"",G393/H393)</f>
        <v/>
      </c>
      <c r="J393" s="9">
        <f>IF(D393="","",IF(G393="","первый замер",IF(G393&lt;0,"меньше прошлого — проверьте счётчик",IF(AND(I393&lt;&gt;"",I393&gt;24),"больше 24 м/ч в сутки — проверьте","ок"))))</f>
        <v/>
      </c>
      <c r="K393" s="5" t="n"/>
    </row>
    <row r="394">
      <c r="A394" s="4" t="n"/>
      <c r="B394" s="5" t="n"/>
      <c r="C394" s="5" t="n"/>
      <c r="D394" s="5" t="n"/>
      <c r="E394" s="5" t="n"/>
      <c r="F394" s="5" t="n"/>
      <c r="G394" s="6">
        <f>IF(OR(B394="",D394=""),"",IFERROR(D394-LOOKUP(2,1/($B$5:B393=B394),$D$5:D393),""))</f>
        <v/>
      </c>
      <c r="H394" s="7">
        <f>IF(OR(B394="",A394=""),"",IFERROR(A394-LOOKUP(2,1/($B$5:B393=B394),$A$5:A393),""))</f>
        <v/>
      </c>
      <c r="I394" s="8">
        <f>IF(OR(G394="",H394="",H394&lt;=0),"",G394/H394)</f>
        <v/>
      </c>
      <c r="J394" s="9">
        <f>IF(D394="","",IF(G394="","первый замер",IF(G394&lt;0,"меньше прошлого — проверьте счётчик",IF(AND(I394&lt;&gt;"",I394&gt;24),"больше 24 м/ч в сутки — проверьте","ок"))))</f>
        <v/>
      </c>
      <c r="K394" s="5" t="n"/>
    </row>
    <row r="395">
      <c r="A395" s="4" t="n"/>
      <c r="B395" s="5" t="n"/>
      <c r="C395" s="5" t="n"/>
      <c r="D395" s="5" t="n"/>
      <c r="E395" s="5" t="n"/>
      <c r="F395" s="5" t="n"/>
      <c r="G395" s="6">
        <f>IF(OR(B395="",D395=""),"",IFERROR(D395-LOOKUP(2,1/($B$5:B394=B395),$D$5:D394),""))</f>
        <v/>
      </c>
      <c r="H395" s="7">
        <f>IF(OR(B395="",A395=""),"",IFERROR(A395-LOOKUP(2,1/($B$5:B394=B395),$A$5:A394),""))</f>
        <v/>
      </c>
      <c r="I395" s="8">
        <f>IF(OR(G395="",H395="",H395&lt;=0),"",G395/H395)</f>
        <v/>
      </c>
      <c r="J395" s="9">
        <f>IF(D395="","",IF(G395="","первый замер",IF(G395&lt;0,"меньше прошлого — проверьте счётчик",IF(AND(I395&lt;&gt;"",I395&gt;24),"больше 24 м/ч в сутки — проверьте","ок"))))</f>
        <v/>
      </c>
      <c r="K395" s="5" t="n"/>
    </row>
    <row r="396">
      <c r="A396" s="4" t="n"/>
      <c r="B396" s="5" t="n"/>
      <c r="C396" s="5" t="n"/>
      <c r="D396" s="5" t="n"/>
      <c r="E396" s="5" t="n"/>
      <c r="F396" s="5" t="n"/>
      <c r="G396" s="6">
        <f>IF(OR(B396="",D396=""),"",IFERROR(D396-LOOKUP(2,1/($B$5:B395=B396),$D$5:D395),""))</f>
        <v/>
      </c>
      <c r="H396" s="7">
        <f>IF(OR(B396="",A396=""),"",IFERROR(A396-LOOKUP(2,1/($B$5:B395=B396),$A$5:A395),""))</f>
        <v/>
      </c>
      <c r="I396" s="8">
        <f>IF(OR(G396="",H396="",H396&lt;=0),"",G396/H396)</f>
        <v/>
      </c>
      <c r="J396" s="9">
        <f>IF(D396="","",IF(G396="","первый замер",IF(G396&lt;0,"меньше прошлого — проверьте счётчик",IF(AND(I396&lt;&gt;"",I396&gt;24),"больше 24 м/ч в сутки — проверьте","ок"))))</f>
        <v/>
      </c>
      <c r="K396" s="5" t="n"/>
    </row>
    <row r="397">
      <c r="A397" s="4" t="n"/>
      <c r="B397" s="5" t="n"/>
      <c r="C397" s="5" t="n"/>
      <c r="D397" s="5" t="n"/>
      <c r="E397" s="5" t="n"/>
      <c r="F397" s="5" t="n"/>
      <c r="G397" s="6">
        <f>IF(OR(B397="",D397=""),"",IFERROR(D397-LOOKUP(2,1/($B$5:B396=B397),$D$5:D396),""))</f>
        <v/>
      </c>
      <c r="H397" s="7">
        <f>IF(OR(B397="",A397=""),"",IFERROR(A397-LOOKUP(2,1/($B$5:B396=B397),$A$5:A396),""))</f>
        <v/>
      </c>
      <c r="I397" s="8">
        <f>IF(OR(G397="",H397="",H397&lt;=0),"",G397/H397)</f>
        <v/>
      </c>
      <c r="J397" s="9">
        <f>IF(D397="","",IF(G397="","первый замер",IF(G397&lt;0,"меньше прошлого — проверьте счётчик",IF(AND(I397&lt;&gt;"",I397&gt;24),"больше 24 м/ч в сутки — проверьте","ок"))))</f>
        <v/>
      </c>
      <c r="K397" s="5" t="n"/>
    </row>
    <row r="398">
      <c r="A398" s="4" t="n"/>
      <c r="B398" s="5" t="n"/>
      <c r="C398" s="5" t="n"/>
      <c r="D398" s="5" t="n"/>
      <c r="E398" s="5" t="n"/>
      <c r="F398" s="5" t="n"/>
      <c r="G398" s="6">
        <f>IF(OR(B398="",D398=""),"",IFERROR(D398-LOOKUP(2,1/($B$5:B397=B398),$D$5:D397),""))</f>
        <v/>
      </c>
      <c r="H398" s="7">
        <f>IF(OR(B398="",A398=""),"",IFERROR(A398-LOOKUP(2,1/($B$5:B397=B398),$A$5:A397),""))</f>
        <v/>
      </c>
      <c r="I398" s="8">
        <f>IF(OR(G398="",H398="",H398&lt;=0),"",G398/H398)</f>
        <v/>
      </c>
      <c r="J398" s="9">
        <f>IF(D398="","",IF(G398="","первый замер",IF(G398&lt;0,"меньше прошлого — проверьте счётчик",IF(AND(I398&lt;&gt;"",I398&gt;24),"больше 24 м/ч в сутки — проверьте","ок"))))</f>
        <v/>
      </c>
      <c r="K398" s="5" t="n"/>
    </row>
    <row r="399">
      <c r="A399" s="4" t="n"/>
      <c r="B399" s="5" t="n"/>
      <c r="C399" s="5" t="n"/>
      <c r="D399" s="5" t="n"/>
      <c r="E399" s="5" t="n"/>
      <c r="F399" s="5" t="n"/>
      <c r="G399" s="6">
        <f>IF(OR(B399="",D399=""),"",IFERROR(D399-LOOKUP(2,1/($B$5:B398=B399),$D$5:D398),""))</f>
        <v/>
      </c>
      <c r="H399" s="7">
        <f>IF(OR(B399="",A399=""),"",IFERROR(A399-LOOKUP(2,1/($B$5:B398=B399),$A$5:A398),""))</f>
        <v/>
      </c>
      <c r="I399" s="8">
        <f>IF(OR(G399="",H399="",H399&lt;=0),"",G399/H399)</f>
        <v/>
      </c>
      <c r="J399" s="9">
        <f>IF(D399="","",IF(G399="","первый замер",IF(G399&lt;0,"меньше прошлого — проверьте счётчик",IF(AND(I399&lt;&gt;"",I399&gt;24),"больше 24 м/ч в сутки — проверьте","ок"))))</f>
        <v/>
      </c>
      <c r="K399" s="5" t="n"/>
    </row>
    <row r="400">
      <c r="A400" s="4" t="n"/>
      <c r="B400" s="5" t="n"/>
      <c r="C400" s="5" t="n"/>
      <c r="D400" s="5" t="n"/>
      <c r="E400" s="5" t="n"/>
      <c r="F400" s="5" t="n"/>
      <c r="G400" s="6">
        <f>IF(OR(B400="",D400=""),"",IFERROR(D400-LOOKUP(2,1/($B$5:B399=B400),$D$5:D399),""))</f>
        <v/>
      </c>
      <c r="H400" s="7">
        <f>IF(OR(B400="",A400=""),"",IFERROR(A400-LOOKUP(2,1/($B$5:B399=B400),$A$5:A399),""))</f>
        <v/>
      </c>
      <c r="I400" s="8">
        <f>IF(OR(G400="",H400="",H400&lt;=0),"",G400/H400)</f>
        <v/>
      </c>
      <c r="J400" s="9">
        <f>IF(D400="","",IF(G400="","первый замер",IF(G400&lt;0,"меньше прошлого — проверьте счётчик",IF(AND(I400&lt;&gt;"",I400&gt;24),"больше 24 м/ч в сутки — проверьте","ок"))))</f>
        <v/>
      </c>
      <c r="K400" s="5" t="n"/>
    </row>
    <row r="401">
      <c r="A401" s="4" t="n"/>
      <c r="B401" s="5" t="n"/>
      <c r="C401" s="5" t="n"/>
      <c r="D401" s="5" t="n"/>
      <c r="E401" s="5" t="n"/>
      <c r="F401" s="5" t="n"/>
      <c r="G401" s="6">
        <f>IF(OR(B401="",D401=""),"",IFERROR(D401-LOOKUP(2,1/($B$5:B400=B401),$D$5:D400),""))</f>
        <v/>
      </c>
      <c r="H401" s="7">
        <f>IF(OR(B401="",A401=""),"",IFERROR(A401-LOOKUP(2,1/($B$5:B400=B401),$A$5:A400),""))</f>
        <v/>
      </c>
      <c r="I401" s="8">
        <f>IF(OR(G401="",H401="",H401&lt;=0),"",G401/H401)</f>
        <v/>
      </c>
      <c r="J401" s="9">
        <f>IF(D401="","",IF(G401="","первый замер",IF(G401&lt;0,"меньше прошлого — проверьте счётчик",IF(AND(I401&lt;&gt;"",I401&gt;24),"больше 24 м/ч в сутки — проверьте","ок"))))</f>
        <v/>
      </c>
      <c r="K401" s="5" t="n"/>
    </row>
    <row r="402">
      <c r="A402" s="4" t="n"/>
      <c r="B402" s="5" t="n"/>
      <c r="C402" s="5" t="n"/>
      <c r="D402" s="5" t="n"/>
      <c r="E402" s="5" t="n"/>
      <c r="F402" s="5" t="n"/>
      <c r="G402" s="6">
        <f>IF(OR(B402="",D402=""),"",IFERROR(D402-LOOKUP(2,1/($B$5:B401=B402),$D$5:D401),""))</f>
        <v/>
      </c>
      <c r="H402" s="7">
        <f>IF(OR(B402="",A402=""),"",IFERROR(A402-LOOKUP(2,1/($B$5:B401=B402),$A$5:A401),""))</f>
        <v/>
      </c>
      <c r="I402" s="8">
        <f>IF(OR(G402="",H402="",H402&lt;=0),"",G402/H402)</f>
        <v/>
      </c>
      <c r="J402" s="9">
        <f>IF(D402="","",IF(G402="","первый замер",IF(G402&lt;0,"меньше прошлого — проверьте счётчик",IF(AND(I402&lt;&gt;"",I402&gt;24),"больше 24 м/ч в сутки — проверьте","ок"))))</f>
        <v/>
      </c>
      <c r="K402" s="5" t="n"/>
    </row>
    <row r="403">
      <c r="A403" s="4" t="n"/>
      <c r="B403" s="5" t="n"/>
      <c r="C403" s="5" t="n"/>
      <c r="D403" s="5" t="n"/>
      <c r="E403" s="5" t="n"/>
      <c r="F403" s="5" t="n"/>
      <c r="G403" s="6">
        <f>IF(OR(B403="",D403=""),"",IFERROR(D403-LOOKUP(2,1/($B$5:B402=B403),$D$5:D402),""))</f>
        <v/>
      </c>
      <c r="H403" s="7">
        <f>IF(OR(B403="",A403=""),"",IFERROR(A403-LOOKUP(2,1/($B$5:B402=B403),$A$5:A402),""))</f>
        <v/>
      </c>
      <c r="I403" s="8">
        <f>IF(OR(G403="",H403="",H403&lt;=0),"",G403/H403)</f>
        <v/>
      </c>
      <c r="J403" s="9">
        <f>IF(D403="","",IF(G403="","первый замер",IF(G403&lt;0,"меньше прошлого — проверьте счётчик",IF(AND(I403&lt;&gt;"",I403&gt;24),"больше 24 м/ч в сутки — проверьте","ок"))))</f>
        <v/>
      </c>
      <c r="K403" s="5" t="n"/>
    </row>
    <row r="404">
      <c r="A404" s="4" t="n"/>
      <c r="B404" s="5" t="n"/>
      <c r="C404" s="5" t="n"/>
      <c r="D404" s="5" t="n"/>
      <c r="E404" s="5" t="n"/>
      <c r="F404" s="5" t="n"/>
      <c r="G404" s="6">
        <f>IF(OR(B404="",D404=""),"",IFERROR(D404-LOOKUP(2,1/($B$5:B403=B404),$D$5:D403),""))</f>
        <v/>
      </c>
      <c r="H404" s="7">
        <f>IF(OR(B404="",A404=""),"",IFERROR(A404-LOOKUP(2,1/($B$5:B403=B404),$A$5:A403),""))</f>
        <v/>
      </c>
      <c r="I404" s="8">
        <f>IF(OR(G404="",H404="",H404&lt;=0),"",G404/H404)</f>
        <v/>
      </c>
      <c r="J404" s="9">
        <f>IF(D404="","",IF(G404="","первый замер",IF(G404&lt;0,"меньше прошлого — проверьте счётчик",IF(AND(I404&lt;&gt;"",I404&gt;24),"больше 24 м/ч в сутки — проверьте","ок"))))</f>
        <v/>
      </c>
      <c r="K404" s="5" t="n"/>
    </row>
    <row r="405">
      <c r="A405" s="4" t="n"/>
      <c r="B405" s="5" t="n"/>
      <c r="C405" s="5" t="n"/>
      <c r="D405" s="5" t="n"/>
      <c r="E405" s="5" t="n"/>
      <c r="F405" s="5" t="n"/>
      <c r="G405" s="6">
        <f>IF(OR(B405="",D405=""),"",IFERROR(D405-LOOKUP(2,1/($B$5:B404=B405),$D$5:D404),""))</f>
        <v/>
      </c>
      <c r="H405" s="7">
        <f>IF(OR(B405="",A405=""),"",IFERROR(A405-LOOKUP(2,1/($B$5:B404=B405),$A$5:A404),""))</f>
        <v/>
      </c>
      <c r="I405" s="8">
        <f>IF(OR(G405="",H405="",H405&lt;=0),"",G405/H405)</f>
        <v/>
      </c>
      <c r="J405" s="9">
        <f>IF(D405="","",IF(G405="","первый замер",IF(G405&lt;0,"меньше прошлого — проверьте счётчик",IF(AND(I405&lt;&gt;"",I405&gt;24),"больше 24 м/ч в сутки — проверьте","ок"))))</f>
        <v/>
      </c>
      <c r="K405" s="5" t="n"/>
    </row>
    <row r="406">
      <c r="A406" s="4" t="n"/>
      <c r="B406" s="5" t="n"/>
      <c r="C406" s="5" t="n"/>
      <c r="D406" s="5" t="n"/>
      <c r="E406" s="5" t="n"/>
      <c r="F406" s="5" t="n"/>
      <c r="G406" s="6">
        <f>IF(OR(B406="",D406=""),"",IFERROR(D406-LOOKUP(2,1/($B$5:B405=B406),$D$5:D405),""))</f>
        <v/>
      </c>
      <c r="H406" s="7">
        <f>IF(OR(B406="",A406=""),"",IFERROR(A406-LOOKUP(2,1/($B$5:B405=B406),$A$5:A405),""))</f>
        <v/>
      </c>
      <c r="I406" s="8">
        <f>IF(OR(G406="",H406="",H406&lt;=0),"",G406/H406)</f>
        <v/>
      </c>
      <c r="J406" s="9">
        <f>IF(D406="","",IF(G406="","первый замер",IF(G406&lt;0,"меньше прошлого — проверьте счётчик",IF(AND(I406&lt;&gt;"",I406&gt;24),"больше 24 м/ч в сутки — проверьте","ок"))))</f>
        <v/>
      </c>
      <c r="K406" s="5" t="n"/>
    </row>
    <row r="407">
      <c r="A407" s="4" t="n"/>
      <c r="B407" s="5" t="n"/>
      <c r="C407" s="5" t="n"/>
      <c r="D407" s="5" t="n"/>
      <c r="E407" s="5" t="n"/>
      <c r="F407" s="5" t="n"/>
      <c r="G407" s="6">
        <f>IF(OR(B407="",D407=""),"",IFERROR(D407-LOOKUP(2,1/($B$5:B406=B407),$D$5:D406),""))</f>
        <v/>
      </c>
      <c r="H407" s="7">
        <f>IF(OR(B407="",A407=""),"",IFERROR(A407-LOOKUP(2,1/($B$5:B406=B407),$A$5:A406),""))</f>
        <v/>
      </c>
      <c r="I407" s="8">
        <f>IF(OR(G407="",H407="",H407&lt;=0),"",G407/H407)</f>
        <v/>
      </c>
      <c r="J407" s="9">
        <f>IF(D407="","",IF(G407="","первый замер",IF(G407&lt;0,"меньше прошлого — проверьте счётчик",IF(AND(I407&lt;&gt;"",I407&gt;24),"больше 24 м/ч в сутки — проверьте","ок"))))</f>
        <v/>
      </c>
      <c r="K407" s="5" t="n"/>
    </row>
    <row r="408">
      <c r="A408" s="4" t="n"/>
      <c r="B408" s="5" t="n"/>
      <c r="C408" s="5" t="n"/>
      <c r="D408" s="5" t="n"/>
      <c r="E408" s="5" t="n"/>
      <c r="F408" s="5" t="n"/>
      <c r="G408" s="6">
        <f>IF(OR(B408="",D408=""),"",IFERROR(D408-LOOKUP(2,1/($B$5:B407=B408),$D$5:D407),""))</f>
        <v/>
      </c>
      <c r="H408" s="7">
        <f>IF(OR(B408="",A408=""),"",IFERROR(A408-LOOKUP(2,1/($B$5:B407=B408),$A$5:A407),""))</f>
        <v/>
      </c>
      <c r="I408" s="8">
        <f>IF(OR(G408="",H408="",H408&lt;=0),"",G408/H408)</f>
        <v/>
      </c>
      <c r="J408" s="9">
        <f>IF(D408="","",IF(G408="","первый замер",IF(G408&lt;0,"меньше прошлого — проверьте счётчик",IF(AND(I408&lt;&gt;"",I408&gt;24),"больше 24 м/ч в сутки — проверьте","ок"))))</f>
        <v/>
      </c>
      <c r="K408" s="5" t="n"/>
    </row>
    <row r="409">
      <c r="A409" s="4" t="n"/>
      <c r="B409" s="5" t="n"/>
      <c r="C409" s="5" t="n"/>
      <c r="D409" s="5" t="n"/>
      <c r="E409" s="5" t="n"/>
      <c r="F409" s="5" t="n"/>
      <c r="G409" s="6">
        <f>IF(OR(B409="",D409=""),"",IFERROR(D409-LOOKUP(2,1/($B$5:B408=B409),$D$5:D408),""))</f>
        <v/>
      </c>
      <c r="H409" s="7">
        <f>IF(OR(B409="",A409=""),"",IFERROR(A409-LOOKUP(2,1/($B$5:B408=B409),$A$5:A408),""))</f>
        <v/>
      </c>
      <c r="I409" s="8">
        <f>IF(OR(G409="",H409="",H409&lt;=0),"",G409/H409)</f>
        <v/>
      </c>
      <c r="J409" s="9">
        <f>IF(D409="","",IF(G409="","первый замер",IF(G409&lt;0,"меньше прошлого — проверьте счётчик",IF(AND(I409&lt;&gt;"",I409&gt;24),"больше 24 м/ч в сутки — проверьте","ок"))))</f>
        <v/>
      </c>
      <c r="K409" s="5" t="n"/>
    </row>
    <row r="410">
      <c r="A410" s="4" t="n"/>
      <c r="B410" s="5" t="n"/>
      <c r="C410" s="5" t="n"/>
      <c r="D410" s="5" t="n"/>
      <c r="E410" s="5" t="n"/>
      <c r="F410" s="5" t="n"/>
      <c r="G410" s="6">
        <f>IF(OR(B410="",D410=""),"",IFERROR(D410-LOOKUP(2,1/($B$5:B409=B410),$D$5:D409),""))</f>
        <v/>
      </c>
      <c r="H410" s="7">
        <f>IF(OR(B410="",A410=""),"",IFERROR(A410-LOOKUP(2,1/($B$5:B409=B410),$A$5:A409),""))</f>
        <v/>
      </c>
      <c r="I410" s="8">
        <f>IF(OR(G410="",H410="",H410&lt;=0),"",G410/H410)</f>
        <v/>
      </c>
      <c r="J410" s="9">
        <f>IF(D410="","",IF(G410="","первый замер",IF(G410&lt;0,"меньше прошлого — проверьте счётчик",IF(AND(I410&lt;&gt;"",I410&gt;24),"больше 24 м/ч в сутки — проверьте","ок"))))</f>
        <v/>
      </c>
      <c r="K410" s="5" t="n"/>
    </row>
    <row r="411">
      <c r="A411" s="4" t="n"/>
      <c r="B411" s="5" t="n"/>
      <c r="C411" s="5" t="n"/>
      <c r="D411" s="5" t="n"/>
      <c r="E411" s="5" t="n"/>
      <c r="F411" s="5" t="n"/>
      <c r="G411" s="6">
        <f>IF(OR(B411="",D411=""),"",IFERROR(D411-LOOKUP(2,1/($B$5:B410=B411),$D$5:D410),""))</f>
        <v/>
      </c>
      <c r="H411" s="7">
        <f>IF(OR(B411="",A411=""),"",IFERROR(A411-LOOKUP(2,1/($B$5:B410=B411),$A$5:A410),""))</f>
        <v/>
      </c>
      <c r="I411" s="8">
        <f>IF(OR(G411="",H411="",H411&lt;=0),"",G411/H411)</f>
        <v/>
      </c>
      <c r="J411" s="9">
        <f>IF(D411="","",IF(G411="","первый замер",IF(G411&lt;0,"меньше прошлого — проверьте счётчик",IF(AND(I411&lt;&gt;"",I411&gt;24),"больше 24 м/ч в сутки — проверьте","ок"))))</f>
        <v/>
      </c>
      <c r="K411" s="5" t="n"/>
    </row>
    <row r="412">
      <c r="A412" s="4" t="n"/>
      <c r="B412" s="5" t="n"/>
      <c r="C412" s="5" t="n"/>
      <c r="D412" s="5" t="n"/>
      <c r="E412" s="5" t="n"/>
      <c r="F412" s="5" t="n"/>
      <c r="G412" s="6">
        <f>IF(OR(B412="",D412=""),"",IFERROR(D412-LOOKUP(2,1/($B$5:B411=B412),$D$5:D411),""))</f>
        <v/>
      </c>
      <c r="H412" s="7">
        <f>IF(OR(B412="",A412=""),"",IFERROR(A412-LOOKUP(2,1/($B$5:B411=B412),$A$5:A411),""))</f>
        <v/>
      </c>
      <c r="I412" s="8">
        <f>IF(OR(G412="",H412="",H412&lt;=0),"",G412/H412)</f>
        <v/>
      </c>
      <c r="J412" s="9">
        <f>IF(D412="","",IF(G412="","первый замер",IF(G412&lt;0,"меньше прошлого — проверьте счётчик",IF(AND(I412&lt;&gt;"",I412&gt;24),"больше 24 м/ч в сутки — проверьте","ок"))))</f>
        <v/>
      </c>
      <c r="K412" s="5" t="n"/>
    </row>
    <row r="413">
      <c r="A413" s="4" t="n"/>
      <c r="B413" s="5" t="n"/>
      <c r="C413" s="5" t="n"/>
      <c r="D413" s="5" t="n"/>
      <c r="E413" s="5" t="n"/>
      <c r="F413" s="5" t="n"/>
      <c r="G413" s="6">
        <f>IF(OR(B413="",D413=""),"",IFERROR(D413-LOOKUP(2,1/($B$5:B412=B413),$D$5:D412),""))</f>
        <v/>
      </c>
      <c r="H413" s="7">
        <f>IF(OR(B413="",A413=""),"",IFERROR(A413-LOOKUP(2,1/($B$5:B412=B413),$A$5:A412),""))</f>
        <v/>
      </c>
      <c r="I413" s="8">
        <f>IF(OR(G413="",H413="",H413&lt;=0),"",G413/H413)</f>
        <v/>
      </c>
      <c r="J413" s="9">
        <f>IF(D413="","",IF(G413="","первый замер",IF(G413&lt;0,"меньше прошлого — проверьте счётчик",IF(AND(I413&lt;&gt;"",I413&gt;24),"больше 24 м/ч в сутки — проверьте","ок"))))</f>
        <v/>
      </c>
      <c r="K413" s="5" t="n"/>
    </row>
    <row r="414">
      <c r="A414" s="4" t="n"/>
      <c r="B414" s="5" t="n"/>
      <c r="C414" s="5" t="n"/>
      <c r="D414" s="5" t="n"/>
      <c r="E414" s="5" t="n"/>
      <c r="F414" s="5" t="n"/>
      <c r="G414" s="6">
        <f>IF(OR(B414="",D414=""),"",IFERROR(D414-LOOKUP(2,1/($B$5:B413=B414),$D$5:D413),""))</f>
        <v/>
      </c>
      <c r="H414" s="7">
        <f>IF(OR(B414="",A414=""),"",IFERROR(A414-LOOKUP(2,1/($B$5:B413=B414),$A$5:A413),""))</f>
        <v/>
      </c>
      <c r="I414" s="8">
        <f>IF(OR(G414="",H414="",H414&lt;=0),"",G414/H414)</f>
        <v/>
      </c>
      <c r="J414" s="9">
        <f>IF(D414="","",IF(G414="","первый замер",IF(G414&lt;0,"меньше прошлого — проверьте счётчик",IF(AND(I414&lt;&gt;"",I414&gt;24),"больше 24 м/ч в сутки — проверьте","ок"))))</f>
        <v/>
      </c>
      <c r="K414" s="5" t="n"/>
    </row>
    <row r="415">
      <c r="A415" s="4" t="n"/>
      <c r="B415" s="5" t="n"/>
      <c r="C415" s="5" t="n"/>
      <c r="D415" s="5" t="n"/>
      <c r="E415" s="5" t="n"/>
      <c r="F415" s="5" t="n"/>
      <c r="G415" s="6">
        <f>IF(OR(B415="",D415=""),"",IFERROR(D415-LOOKUP(2,1/($B$5:B414=B415),$D$5:D414),""))</f>
        <v/>
      </c>
      <c r="H415" s="7">
        <f>IF(OR(B415="",A415=""),"",IFERROR(A415-LOOKUP(2,1/($B$5:B414=B415),$A$5:A414),""))</f>
        <v/>
      </c>
      <c r="I415" s="8">
        <f>IF(OR(G415="",H415="",H415&lt;=0),"",G415/H415)</f>
        <v/>
      </c>
      <c r="J415" s="9">
        <f>IF(D415="","",IF(G415="","первый замер",IF(G415&lt;0,"меньше прошлого — проверьте счётчик",IF(AND(I415&lt;&gt;"",I415&gt;24),"больше 24 м/ч в сутки — проверьте","ок"))))</f>
        <v/>
      </c>
      <c r="K415" s="5" t="n"/>
    </row>
    <row r="416">
      <c r="A416" s="4" t="n"/>
      <c r="B416" s="5" t="n"/>
      <c r="C416" s="5" t="n"/>
      <c r="D416" s="5" t="n"/>
      <c r="E416" s="5" t="n"/>
      <c r="F416" s="5" t="n"/>
      <c r="G416" s="6">
        <f>IF(OR(B416="",D416=""),"",IFERROR(D416-LOOKUP(2,1/($B$5:B415=B416),$D$5:D415),""))</f>
        <v/>
      </c>
      <c r="H416" s="7">
        <f>IF(OR(B416="",A416=""),"",IFERROR(A416-LOOKUP(2,1/($B$5:B415=B416),$A$5:A415),""))</f>
        <v/>
      </c>
      <c r="I416" s="8">
        <f>IF(OR(G416="",H416="",H416&lt;=0),"",G416/H416)</f>
        <v/>
      </c>
      <c r="J416" s="9">
        <f>IF(D416="","",IF(G416="","первый замер",IF(G416&lt;0,"меньше прошлого — проверьте счётчик",IF(AND(I416&lt;&gt;"",I416&gt;24),"больше 24 м/ч в сутки — проверьте","ок"))))</f>
        <v/>
      </c>
      <c r="K416" s="5" t="n"/>
    </row>
    <row r="417">
      <c r="A417" s="4" t="n"/>
      <c r="B417" s="5" t="n"/>
      <c r="C417" s="5" t="n"/>
      <c r="D417" s="5" t="n"/>
      <c r="E417" s="5" t="n"/>
      <c r="F417" s="5" t="n"/>
      <c r="G417" s="6">
        <f>IF(OR(B417="",D417=""),"",IFERROR(D417-LOOKUP(2,1/($B$5:B416=B417),$D$5:D416),""))</f>
        <v/>
      </c>
      <c r="H417" s="7">
        <f>IF(OR(B417="",A417=""),"",IFERROR(A417-LOOKUP(2,1/($B$5:B416=B417),$A$5:A416),""))</f>
        <v/>
      </c>
      <c r="I417" s="8">
        <f>IF(OR(G417="",H417="",H417&lt;=0),"",G417/H417)</f>
        <v/>
      </c>
      <c r="J417" s="9">
        <f>IF(D417="","",IF(G417="","первый замер",IF(G417&lt;0,"меньше прошлого — проверьте счётчик",IF(AND(I417&lt;&gt;"",I417&gt;24),"больше 24 м/ч в сутки — проверьте","ок"))))</f>
        <v/>
      </c>
      <c r="K417" s="5" t="n"/>
    </row>
    <row r="418">
      <c r="A418" s="4" t="n"/>
      <c r="B418" s="5" t="n"/>
      <c r="C418" s="5" t="n"/>
      <c r="D418" s="5" t="n"/>
      <c r="E418" s="5" t="n"/>
      <c r="F418" s="5" t="n"/>
      <c r="G418" s="6">
        <f>IF(OR(B418="",D418=""),"",IFERROR(D418-LOOKUP(2,1/($B$5:B417=B418),$D$5:D417),""))</f>
        <v/>
      </c>
      <c r="H418" s="7">
        <f>IF(OR(B418="",A418=""),"",IFERROR(A418-LOOKUP(2,1/($B$5:B417=B418),$A$5:A417),""))</f>
        <v/>
      </c>
      <c r="I418" s="8">
        <f>IF(OR(G418="",H418="",H418&lt;=0),"",G418/H418)</f>
        <v/>
      </c>
      <c r="J418" s="9">
        <f>IF(D418="","",IF(G418="","первый замер",IF(G418&lt;0,"меньше прошлого — проверьте счётчик",IF(AND(I418&lt;&gt;"",I418&gt;24),"больше 24 м/ч в сутки — проверьте","ок"))))</f>
        <v/>
      </c>
      <c r="K418" s="5" t="n"/>
    </row>
    <row r="419">
      <c r="A419" s="4" t="n"/>
      <c r="B419" s="5" t="n"/>
      <c r="C419" s="5" t="n"/>
      <c r="D419" s="5" t="n"/>
      <c r="E419" s="5" t="n"/>
      <c r="F419" s="5" t="n"/>
      <c r="G419" s="6">
        <f>IF(OR(B419="",D419=""),"",IFERROR(D419-LOOKUP(2,1/($B$5:B418=B419),$D$5:D418),""))</f>
        <v/>
      </c>
      <c r="H419" s="7">
        <f>IF(OR(B419="",A419=""),"",IFERROR(A419-LOOKUP(2,1/($B$5:B418=B419),$A$5:A418),""))</f>
        <v/>
      </c>
      <c r="I419" s="8">
        <f>IF(OR(G419="",H419="",H419&lt;=0),"",G419/H419)</f>
        <v/>
      </c>
      <c r="J419" s="9">
        <f>IF(D419="","",IF(G419="","первый замер",IF(G419&lt;0,"меньше прошлого — проверьте счётчик",IF(AND(I419&lt;&gt;"",I419&gt;24),"больше 24 м/ч в сутки — проверьте","ок"))))</f>
        <v/>
      </c>
      <c r="K419" s="5" t="n"/>
    </row>
    <row r="420">
      <c r="A420" s="4" t="n"/>
      <c r="B420" s="5" t="n"/>
      <c r="C420" s="5" t="n"/>
      <c r="D420" s="5" t="n"/>
      <c r="E420" s="5" t="n"/>
      <c r="F420" s="5" t="n"/>
      <c r="G420" s="6">
        <f>IF(OR(B420="",D420=""),"",IFERROR(D420-LOOKUP(2,1/($B$5:B419=B420),$D$5:D419),""))</f>
        <v/>
      </c>
      <c r="H420" s="7">
        <f>IF(OR(B420="",A420=""),"",IFERROR(A420-LOOKUP(2,1/($B$5:B419=B420),$A$5:A419),""))</f>
        <v/>
      </c>
      <c r="I420" s="8">
        <f>IF(OR(G420="",H420="",H420&lt;=0),"",G420/H420)</f>
        <v/>
      </c>
      <c r="J420" s="9">
        <f>IF(D420="","",IF(G420="","первый замер",IF(G420&lt;0,"меньше прошлого — проверьте счётчик",IF(AND(I420&lt;&gt;"",I420&gt;24),"больше 24 м/ч в сутки — проверьте","ок"))))</f>
        <v/>
      </c>
      <c r="K420" s="5" t="n"/>
    </row>
    <row r="421">
      <c r="A421" s="4" t="n"/>
      <c r="B421" s="5" t="n"/>
      <c r="C421" s="5" t="n"/>
      <c r="D421" s="5" t="n"/>
      <c r="E421" s="5" t="n"/>
      <c r="F421" s="5" t="n"/>
      <c r="G421" s="6">
        <f>IF(OR(B421="",D421=""),"",IFERROR(D421-LOOKUP(2,1/($B$5:B420=B421),$D$5:D420),""))</f>
        <v/>
      </c>
      <c r="H421" s="7">
        <f>IF(OR(B421="",A421=""),"",IFERROR(A421-LOOKUP(2,1/($B$5:B420=B421),$A$5:A420),""))</f>
        <v/>
      </c>
      <c r="I421" s="8">
        <f>IF(OR(G421="",H421="",H421&lt;=0),"",G421/H421)</f>
        <v/>
      </c>
      <c r="J421" s="9">
        <f>IF(D421="","",IF(G421="","первый замер",IF(G421&lt;0,"меньше прошлого — проверьте счётчик",IF(AND(I421&lt;&gt;"",I421&gt;24),"больше 24 м/ч в сутки — проверьте","ок"))))</f>
        <v/>
      </c>
      <c r="K421" s="5" t="n"/>
    </row>
    <row r="422">
      <c r="A422" s="4" t="n"/>
      <c r="B422" s="5" t="n"/>
      <c r="C422" s="5" t="n"/>
      <c r="D422" s="5" t="n"/>
      <c r="E422" s="5" t="n"/>
      <c r="F422" s="5" t="n"/>
      <c r="G422" s="6">
        <f>IF(OR(B422="",D422=""),"",IFERROR(D422-LOOKUP(2,1/($B$5:B421=B422),$D$5:D421),""))</f>
        <v/>
      </c>
      <c r="H422" s="7">
        <f>IF(OR(B422="",A422=""),"",IFERROR(A422-LOOKUP(2,1/($B$5:B421=B422),$A$5:A421),""))</f>
        <v/>
      </c>
      <c r="I422" s="8">
        <f>IF(OR(G422="",H422="",H422&lt;=0),"",G422/H422)</f>
        <v/>
      </c>
      <c r="J422" s="9">
        <f>IF(D422="","",IF(G422="","первый замер",IF(G422&lt;0,"меньше прошлого — проверьте счётчик",IF(AND(I422&lt;&gt;"",I422&gt;24),"больше 24 м/ч в сутки — проверьте","ок"))))</f>
        <v/>
      </c>
      <c r="K422" s="5" t="n"/>
    </row>
    <row r="423">
      <c r="A423" s="4" t="n"/>
      <c r="B423" s="5" t="n"/>
      <c r="C423" s="5" t="n"/>
      <c r="D423" s="5" t="n"/>
      <c r="E423" s="5" t="n"/>
      <c r="F423" s="5" t="n"/>
      <c r="G423" s="6">
        <f>IF(OR(B423="",D423=""),"",IFERROR(D423-LOOKUP(2,1/($B$5:B422=B423),$D$5:D422),""))</f>
        <v/>
      </c>
      <c r="H423" s="7">
        <f>IF(OR(B423="",A423=""),"",IFERROR(A423-LOOKUP(2,1/($B$5:B422=B423),$A$5:A422),""))</f>
        <v/>
      </c>
      <c r="I423" s="8">
        <f>IF(OR(G423="",H423="",H423&lt;=0),"",G423/H423)</f>
        <v/>
      </c>
      <c r="J423" s="9">
        <f>IF(D423="","",IF(G423="","первый замер",IF(G423&lt;0,"меньше прошлого — проверьте счётчик",IF(AND(I423&lt;&gt;"",I423&gt;24),"больше 24 м/ч в сутки — проверьте","ок"))))</f>
        <v/>
      </c>
      <c r="K423" s="5" t="n"/>
    </row>
    <row r="424">
      <c r="A424" s="4" t="n"/>
      <c r="B424" s="5" t="n"/>
      <c r="C424" s="5" t="n"/>
      <c r="D424" s="5" t="n"/>
      <c r="E424" s="5" t="n"/>
      <c r="F424" s="5" t="n"/>
      <c r="G424" s="6">
        <f>IF(OR(B424="",D424=""),"",IFERROR(D424-LOOKUP(2,1/($B$5:B423=B424),$D$5:D423),""))</f>
        <v/>
      </c>
      <c r="H424" s="7">
        <f>IF(OR(B424="",A424=""),"",IFERROR(A424-LOOKUP(2,1/($B$5:B423=B424),$A$5:A423),""))</f>
        <v/>
      </c>
      <c r="I424" s="8">
        <f>IF(OR(G424="",H424="",H424&lt;=0),"",G424/H424)</f>
        <v/>
      </c>
      <c r="J424" s="9">
        <f>IF(D424="","",IF(G424="","первый замер",IF(G424&lt;0,"меньше прошлого — проверьте счётчик",IF(AND(I424&lt;&gt;"",I424&gt;24),"больше 24 м/ч в сутки — проверьте","ок"))))</f>
        <v/>
      </c>
      <c r="K424" s="5" t="n"/>
    </row>
    <row r="425">
      <c r="A425" s="4" t="n"/>
      <c r="B425" s="5" t="n"/>
      <c r="C425" s="5" t="n"/>
      <c r="D425" s="5" t="n"/>
      <c r="E425" s="5" t="n"/>
      <c r="F425" s="5" t="n"/>
      <c r="G425" s="6">
        <f>IF(OR(B425="",D425=""),"",IFERROR(D425-LOOKUP(2,1/($B$5:B424=B425),$D$5:D424),""))</f>
        <v/>
      </c>
      <c r="H425" s="7">
        <f>IF(OR(B425="",A425=""),"",IFERROR(A425-LOOKUP(2,1/($B$5:B424=B425),$A$5:A424),""))</f>
        <v/>
      </c>
      <c r="I425" s="8">
        <f>IF(OR(G425="",H425="",H425&lt;=0),"",G425/H425)</f>
        <v/>
      </c>
      <c r="J425" s="9">
        <f>IF(D425="","",IF(G425="","первый замер",IF(G425&lt;0,"меньше прошлого — проверьте счётчик",IF(AND(I425&lt;&gt;"",I425&gt;24),"больше 24 м/ч в сутки — проверьте","ок"))))</f>
        <v/>
      </c>
      <c r="K425" s="5" t="n"/>
    </row>
    <row r="426">
      <c r="A426" s="4" t="n"/>
      <c r="B426" s="5" t="n"/>
      <c r="C426" s="5" t="n"/>
      <c r="D426" s="5" t="n"/>
      <c r="E426" s="5" t="n"/>
      <c r="F426" s="5" t="n"/>
      <c r="G426" s="6">
        <f>IF(OR(B426="",D426=""),"",IFERROR(D426-LOOKUP(2,1/($B$5:B425=B426),$D$5:D425),""))</f>
        <v/>
      </c>
      <c r="H426" s="7">
        <f>IF(OR(B426="",A426=""),"",IFERROR(A426-LOOKUP(2,1/($B$5:B425=B426),$A$5:A425),""))</f>
        <v/>
      </c>
      <c r="I426" s="8">
        <f>IF(OR(G426="",H426="",H426&lt;=0),"",G426/H426)</f>
        <v/>
      </c>
      <c r="J426" s="9">
        <f>IF(D426="","",IF(G426="","первый замер",IF(G426&lt;0,"меньше прошлого — проверьте счётчик",IF(AND(I426&lt;&gt;"",I426&gt;24),"больше 24 м/ч в сутки — проверьте","ок"))))</f>
        <v/>
      </c>
      <c r="K426" s="5" t="n"/>
    </row>
    <row r="427">
      <c r="A427" s="4" t="n"/>
      <c r="B427" s="5" t="n"/>
      <c r="C427" s="5" t="n"/>
      <c r="D427" s="5" t="n"/>
      <c r="E427" s="5" t="n"/>
      <c r="F427" s="5" t="n"/>
      <c r="G427" s="6">
        <f>IF(OR(B427="",D427=""),"",IFERROR(D427-LOOKUP(2,1/($B$5:B426=B427),$D$5:D426),""))</f>
        <v/>
      </c>
      <c r="H427" s="7">
        <f>IF(OR(B427="",A427=""),"",IFERROR(A427-LOOKUP(2,1/($B$5:B426=B427),$A$5:A426),""))</f>
        <v/>
      </c>
      <c r="I427" s="8">
        <f>IF(OR(G427="",H427="",H427&lt;=0),"",G427/H427)</f>
        <v/>
      </c>
      <c r="J427" s="9">
        <f>IF(D427="","",IF(G427="","первый замер",IF(G427&lt;0,"меньше прошлого — проверьте счётчик",IF(AND(I427&lt;&gt;"",I427&gt;24),"больше 24 м/ч в сутки — проверьте","ок"))))</f>
        <v/>
      </c>
      <c r="K427" s="5" t="n"/>
    </row>
    <row r="428">
      <c r="A428" s="4" t="n"/>
      <c r="B428" s="5" t="n"/>
      <c r="C428" s="5" t="n"/>
      <c r="D428" s="5" t="n"/>
      <c r="E428" s="5" t="n"/>
      <c r="F428" s="5" t="n"/>
      <c r="G428" s="6">
        <f>IF(OR(B428="",D428=""),"",IFERROR(D428-LOOKUP(2,1/($B$5:B427=B428),$D$5:D427),""))</f>
        <v/>
      </c>
      <c r="H428" s="7">
        <f>IF(OR(B428="",A428=""),"",IFERROR(A428-LOOKUP(2,1/($B$5:B427=B428),$A$5:A427),""))</f>
        <v/>
      </c>
      <c r="I428" s="8">
        <f>IF(OR(G428="",H428="",H428&lt;=0),"",G428/H428)</f>
        <v/>
      </c>
      <c r="J428" s="9">
        <f>IF(D428="","",IF(G428="","первый замер",IF(G428&lt;0,"меньше прошлого — проверьте счётчик",IF(AND(I428&lt;&gt;"",I428&gt;24),"больше 24 м/ч в сутки — проверьте","ок"))))</f>
        <v/>
      </c>
      <c r="K428" s="5" t="n"/>
    </row>
    <row r="429">
      <c r="A429" s="4" t="n"/>
      <c r="B429" s="5" t="n"/>
      <c r="C429" s="5" t="n"/>
      <c r="D429" s="5" t="n"/>
      <c r="E429" s="5" t="n"/>
      <c r="F429" s="5" t="n"/>
      <c r="G429" s="6">
        <f>IF(OR(B429="",D429=""),"",IFERROR(D429-LOOKUP(2,1/($B$5:B428=B429),$D$5:D428),""))</f>
        <v/>
      </c>
      <c r="H429" s="7">
        <f>IF(OR(B429="",A429=""),"",IFERROR(A429-LOOKUP(2,1/($B$5:B428=B429),$A$5:A428),""))</f>
        <v/>
      </c>
      <c r="I429" s="8">
        <f>IF(OR(G429="",H429="",H429&lt;=0),"",G429/H429)</f>
        <v/>
      </c>
      <c r="J429" s="9">
        <f>IF(D429="","",IF(G429="","первый замер",IF(G429&lt;0,"меньше прошлого — проверьте счётчик",IF(AND(I429&lt;&gt;"",I429&gt;24),"больше 24 м/ч в сутки — проверьте","ок"))))</f>
        <v/>
      </c>
      <c r="K429" s="5" t="n"/>
    </row>
    <row r="430">
      <c r="A430" s="4" t="n"/>
      <c r="B430" s="5" t="n"/>
      <c r="C430" s="5" t="n"/>
      <c r="D430" s="5" t="n"/>
      <c r="E430" s="5" t="n"/>
      <c r="F430" s="5" t="n"/>
      <c r="G430" s="6">
        <f>IF(OR(B430="",D430=""),"",IFERROR(D430-LOOKUP(2,1/($B$5:B429=B430),$D$5:D429),""))</f>
        <v/>
      </c>
      <c r="H430" s="7">
        <f>IF(OR(B430="",A430=""),"",IFERROR(A430-LOOKUP(2,1/($B$5:B429=B430),$A$5:A429),""))</f>
        <v/>
      </c>
      <c r="I430" s="8">
        <f>IF(OR(G430="",H430="",H430&lt;=0),"",G430/H430)</f>
        <v/>
      </c>
      <c r="J430" s="9">
        <f>IF(D430="","",IF(G430="","первый замер",IF(G430&lt;0,"меньше прошлого — проверьте счётчик",IF(AND(I430&lt;&gt;"",I430&gt;24),"больше 24 м/ч в сутки — проверьте","ок"))))</f>
        <v/>
      </c>
      <c r="K430" s="5" t="n"/>
    </row>
    <row r="431">
      <c r="A431" s="4" t="n"/>
      <c r="B431" s="5" t="n"/>
      <c r="C431" s="5" t="n"/>
      <c r="D431" s="5" t="n"/>
      <c r="E431" s="5" t="n"/>
      <c r="F431" s="5" t="n"/>
      <c r="G431" s="6">
        <f>IF(OR(B431="",D431=""),"",IFERROR(D431-LOOKUP(2,1/($B$5:B430=B431),$D$5:D430),""))</f>
        <v/>
      </c>
      <c r="H431" s="7">
        <f>IF(OR(B431="",A431=""),"",IFERROR(A431-LOOKUP(2,1/($B$5:B430=B431),$A$5:A430),""))</f>
        <v/>
      </c>
      <c r="I431" s="8">
        <f>IF(OR(G431="",H431="",H431&lt;=0),"",G431/H431)</f>
        <v/>
      </c>
      <c r="J431" s="9">
        <f>IF(D431="","",IF(G431="","первый замер",IF(G431&lt;0,"меньше прошлого — проверьте счётчик",IF(AND(I431&lt;&gt;"",I431&gt;24),"больше 24 м/ч в сутки — проверьте","ок"))))</f>
        <v/>
      </c>
      <c r="K431" s="5" t="n"/>
    </row>
    <row r="432">
      <c r="A432" s="4" t="n"/>
      <c r="B432" s="5" t="n"/>
      <c r="C432" s="5" t="n"/>
      <c r="D432" s="5" t="n"/>
      <c r="E432" s="5" t="n"/>
      <c r="F432" s="5" t="n"/>
      <c r="G432" s="6">
        <f>IF(OR(B432="",D432=""),"",IFERROR(D432-LOOKUP(2,1/($B$5:B431=B432),$D$5:D431),""))</f>
        <v/>
      </c>
      <c r="H432" s="7">
        <f>IF(OR(B432="",A432=""),"",IFERROR(A432-LOOKUP(2,1/($B$5:B431=B432),$A$5:A431),""))</f>
        <v/>
      </c>
      <c r="I432" s="8">
        <f>IF(OR(G432="",H432="",H432&lt;=0),"",G432/H432)</f>
        <v/>
      </c>
      <c r="J432" s="9">
        <f>IF(D432="","",IF(G432="","первый замер",IF(G432&lt;0,"меньше прошлого — проверьте счётчик",IF(AND(I432&lt;&gt;"",I432&gt;24),"больше 24 м/ч в сутки — проверьте","ок"))))</f>
        <v/>
      </c>
      <c r="K432" s="5" t="n"/>
    </row>
    <row r="433">
      <c r="A433" s="4" t="n"/>
      <c r="B433" s="5" t="n"/>
      <c r="C433" s="5" t="n"/>
      <c r="D433" s="5" t="n"/>
      <c r="E433" s="5" t="n"/>
      <c r="F433" s="5" t="n"/>
      <c r="G433" s="6">
        <f>IF(OR(B433="",D433=""),"",IFERROR(D433-LOOKUP(2,1/($B$5:B432=B433),$D$5:D432),""))</f>
        <v/>
      </c>
      <c r="H433" s="7">
        <f>IF(OR(B433="",A433=""),"",IFERROR(A433-LOOKUP(2,1/($B$5:B432=B433),$A$5:A432),""))</f>
        <v/>
      </c>
      <c r="I433" s="8">
        <f>IF(OR(G433="",H433="",H433&lt;=0),"",G433/H433)</f>
        <v/>
      </c>
      <c r="J433" s="9">
        <f>IF(D433="","",IF(G433="","первый замер",IF(G433&lt;0,"меньше прошлого — проверьте счётчик",IF(AND(I433&lt;&gt;"",I433&gt;24),"больше 24 м/ч в сутки — проверьте","ок"))))</f>
        <v/>
      </c>
      <c r="K433" s="5" t="n"/>
    </row>
    <row r="434">
      <c r="A434" s="4" t="n"/>
      <c r="B434" s="5" t="n"/>
      <c r="C434" s="5" t="n"/>
      <c r="D434" s="5" t="n"/>
      <c r="E434" s="5" t="n"/>
      <c r="F434" s="5" t="n"/>
      <c r="G434" s="6">
        <f>IF(OR(B434="",D434=""),"",IFERROR(D434-LOOKUP(2,1/($B$5:B433=B434),$D$5:D433),""))</f>
        <v/>
      </c>
      <c r="H434" s="7">
        <f>IF(OR(B434="",A434=""),"",IFERROR(A434-LOOKUP(2,1/($B$5:B433=B434),$A$5:A433),""))</f>
        <v/>
      </c>
      <c r="I434" s="8">
        <f>IF(OR(G434="",H434="",H434&lt;=0),"",G434/H434)</f>
        <v/>
      </c>
      <c r="J434" s="9">
        <f>IF(D434="","",IF(G434="","первый замер",IF(G434&lt;0,"меньше прошлого — проверьте счётчик",IF(AND(I434&lt;&gt;"",I434&gt;24),"больше 24 м/ч в сутки — проверьте","ок"))))</f>
        <v/>
      </c>
      <c r="K434" s="5" t="n"/>
    </row>
    <row r="435">
      <c r="A435" s="4" t="n"/>
      <c r="B435" s="5" t="n"/>
      <c r="C435" s="5" t="n"/>
      <c r="D435" s="5" t="n"/>
      <c r="E435" s="5" t="n"/>
      <c r="F435" s="5" t="n"/>
      <c r="G435" s="6">
        <f>IF(OR(B435="",D435=""),"",IFERROR(D435-LOOKUP(2,1/($B$5:B434=B435),$D$5:D434),""))</f>
        <v/>
      </c>
      <c r="H435" s="7">
        <f>IF(OR(B435="",A435=""),"",IFERROR(A435-LOOKUP(2,1/($B$5:B434=B435),$A$5:A434),""))</f>
        <v/>
      </c>
      <c r="I435" s="8">
        <f>IF(OR(G435="",H435="",H435&lt;=0),"",G435/H435)</f>
        <v/>
      </c>
      <c r="J435" s="9">
        <f>IF(D435="","",IF(G435="","первый замер",IF(G435&lt;0,"меньше прошлого — проверьте счётчик",IF(AND(I435&lt;&gt;"",I435&gt;24),"больше 24 м/ч в сутки — проверьте","ок"))))</f>
        <v/>
      </c>
      <c r="K435" s="5" t="n"/>
    </row>
    <row r="436">
      <c r="A436" s="4" t="n"/>
      <c r="B436" s="5" t="n"/>
      <c r="C436" s="5" t="n"/>
      <c r="D436" s="5" t="n"/>
      <c r="E436" s="5" t="n"/>
      <c r="F436" s="5" t="n"/>
      <c r="G436" s="6">
        <f>IF(OR(B436="",D436=""),"",IFERROR(D436-LOOKUP(2,1/($B$5:B435=B436),$D$5:D435),""))</f>
        <v/>
      </c>
      <c r="H436" s="7">
        <f>IF(OR(B436="",A436=""),"",IFERROR(A436-LOOKUP(2,1/($B$5:B435=B436),$A$5:A435),""))</f>
        <v/>
      </c>
      <c r="I436" s="8">
        <f>IF(OR(G436="",H436="",H436&lt;=0),"",G436/H436)</f>
        <v/>
      </c>
      <c r="J436" s="9">
        <f>IF(D436="","",IF(G436="","первый замер",IF(G436&lt;0,"меньше прошлого — проверьте счётчик",IF(AND(I436&lt;&gt;"",I436&gt;24),"больше 24 м/ч в сутки — проверьте","ок"))))</f>
        <v/>
      </c>
      <c r="K436" s="5" t="n"/>
    </row>
    <row r="437">
      <c r="A437" s="4" t="n"/>
      <c r="B437" s="5" t="n"/>
      <c r="C437" s="5" t="n"/>
      <c r="D437" s="5" t="n"/>
      <c r="E437" s="5" t="n"/>
      <c r="F437" s="5" t="n"/>
      <c r="G437" s="6">
        <f>IF(OR(B437="",D437=""),"",IFERROR(D437-LOOKUP(2,1/($B$5:B436=B437),$D$5:D436),""))</f>
        <v/>
      </c>
      <c r="H437" s="7">
        <f>IF(OR(B437="",A437=""),"",IFERROR(A437-LOOKUP(2,1/($B$5:B436=B437),$A$5:A436),""))</f>
        <v/>
      </c>
      <c r="I437" s="8">
        <f>IF(OR(G437="",H437="",H437&lt;=0),"",G437/H437)</f>
        <v/>
      </c>
      <c r="J437" s="9">
        <f>IF(D437="","",IF(G437="","первый замер",IF(G437&lt;0,"меньше прошлого — проверьте счётчик",IF(AND(I437&lt;&gt;"",I437&gt;24),"больше 24 м/ч в сутки — проверьте","ок"))))</f>
        <v/>
      </c>
      <c r="K437" s="5" t="n"/>
    </row>
    <row r="438">
      <c r="A438" s="4" t="n"/>
      <c r="B438" s="5" t="n"/>
      <c r="C438" s="5" t="n"/>
      <c r="D438" s="5" t="n"/>
      <c r="E438" s="5" t="n"/>
      <c r="F438" s="5" t="n"/>
      <c r="G438" s="6">
        <f>IF(OR(B438="",D438=""),"",IFERROR(D438-LOOKUP(2,1/($B$5:B437=B438),$D$5:D437),""))</f>
        <v/>
      </c>
      <c r="H438" s="7">
        <f>IF(OR(B438="",A438=""),"",IFERROR(A438-LOOKUP(2,1/($B$5:B437=B438),$A$5:A437),""))</f>
        <v/>
      </c>
      <c r="I438" s="8">
        <f>IF(OR(G438="",H438="",H438&lt;=0),"",G438/H438)</f>
        <v/>
      </c>
      <c r="J438" s="9">
        <f>IF(D438="","",IF(G438="","первый замер",IF(G438&lt;0,"меньше прошлого — проверьте счётчик",IF(AND(I438&lt;&gt;"",I438&gt;24),"больше 24 м/ч в сутки — проверьте","ок"))))</f>
        <v/>
      </c>
      <c r="K438" s="5" t="n"/>
    </row>
    <row r="439">
      <c r="A439" s="4" t="n"/>
      <c r="B439" s="5" t="n"/>
      <c r="C439" s="5" t="n"/>
      <c r="D439" s="5" t="n"/>
      <c r="E439" s="5" t="n"/>
      <c r="F439" s="5" t="n"/>
      <c r="G439" s="6">
        <f>IF(OR(B439="",D439=""),"",IFERROR(D439-LOOKUP(2,1/($B$5:B438=B439),$D$5:D438),""))</f>
        <v/>
      </c>
      <c r="H439" s="7">
        <f>IF(OR(B439="",A439=""),"",IFERROR(A439-LOOKUP(2,1/($B$5:B438=B439),$A$5:A438),""))</f>
        <v/>
      </c>
      <c r="I439" s="8">
        <f>IF(OR(G439="",H439="",H439&lt;=0),"",G439/H439)</f>
        <v/>
      </c>
      <c r="J439" s="9">
        <f>IF(D439="","",IF(G439="","первый замер",IF(G439&lt;0,"меньше прошлого — проверьте счётчик",IF(AND(I439&lt;&gt;"",I439&gt;24),"больше 24 м/ч в сутки — проверьте","ок"))))</f>
        <v/>
      </c>
      <c r="K439" s="5" t="n"/>
    </row>
    <row r="440">
      <c r="A440" s="4" t="n"/>
      <c r="B440" s="5" t="n"/>
      <c r="C440" s="5" t="n"/>
      <c r="D440" s="5" t="n"/>
      <c r="E440" s="5" t="n"/>
      <c r="F440" s="5" t="n"/>
      <c r="G440" s="6">
        <f>IF(OR(B440="",D440=""),"",IFERROR(D440-LOOKUP(2,1/($B$5:B439=B440),$D$5:D439),""))</f>
        <v/>
      </c>
      <c r="H440" s="7">
        <f>IF(OR(B440="",A440=""),"",IFERROR(A440-LOOKUP(2,1/($B$5:B439=B440),$A$5:A439),""))</f>
        <v/>
      </c>
      <c r="I440" s="8">
        <f>IF(OR(G440="",H440="",H440&lt;=0),"",G440/H440)</f>
        <v/>
      </c>
      <c r="J440" s="9">
        <f>IF(D440="","",IF(G440="","первый замер",IF(G440&lt;0,"меньше прошлого — проверьте счётчик",IF(AND(I440&lt;&gt;"",I440&gt;24),"больше 24 м/ч в сутки — проверьте","ок"))))</f>
        <v/>
      </c>
      <c r="K440" s="5" t="n"/>
    </row>
    <row r="441">
      <c r="A441" s="4" t="n"/>
      <c r="B441" s="5" t="n"/>
      <c r="C441" s="5" t="n"/>
      <c r="D441" s="5" t="n"/>
      <c r="E441" s="5" t="n"/>
      <c r="F441" s="5" t="n"/>
      <c r="G441" s="6">
        <f>IF(OR(B441="",D441=""),"",IFERROR(D441-LOOKUP(2,1/($B$5:B440=B441),$D$5:D440),""))</f>
        <v/>
      </c>
      <c r="H441" s="7">
        <f>IF(OR(B441="",A441=""),"",IFERROR(A441-LOOKUP(2,1/($B$5:B440=B441),$A$5:A440),""))</f>
        <v/>
      </c>
      <c r="I441" s="8">
        <f>IF(OR(G441="",H441="",H441&lt;=0),"",G441/H441)</f>
        <v/>
      </c>
      <c r="J441" s="9">
        <f>IF(D441="","",IF(G441="","первый замер",IF(G441&lt;0,"меньше прошлого — проверьте счётчик",IF(AND(I441&lt;&gt;"",I441&gt;24),"больше 24 м/ч в сутки — проверьте","ок"))))</f>
        <v/>
      </c>
      <c r="K441" s="5" t="n"/>
    </row>
    <row r="442">
      <c r="A442" s="4" t="n"/>
      <c r="B442" s="5" t="n"/>
      <c r="C442" s="5" t="n"/>
      <c r="D442" s="5" t="n"/>
      <c r="E442" s="5" t="n"/>
      <c r="F442" s="5" t="n"/>
      <c r="G442" s="6">
        <f>IF(OR(B442="",D442=""),"",IFERROR(D442-LOOKUP(2,1/($B$5:B441=B442),$D$5:D441),""))</f>
        <v/>
      </c>
      <c r="H442" s="7">
        <f>IF(OR(B442="",A442=""),"",IFERROR(A442-LOOKUP(2,1/($B$5:B441=B442),$A$5:A441),""))</f>
        <v/>
      </c>
      <c r="I442" s="8">
        <f>IF(OR(G442="",H442="",H442&lt;=0),"",G442/H442)</f>
        <v/>
      </c>
      <c r="J442" s="9">
        <f>IF(D442="","",IF(G442="","первый замер",IF(G442&lt;0,"меньше прошлого — проверьте счётчик",IF(AND(I442&lt;&gt;"",I442&gt;24),"больше 24 м/ч в сутки — проверьте","ок"))))</f>
        <v/>
      </c>
      <c r="K442" s="5" t="n"/>
    </row>
    <row r="443">
      <c r="A443" s="4" t="n"/>
      <c r="B443" s="5" t="n"/>
      <c r="C443" s="5" t="n"/>
      <c r="D443" s="5" t="n"/>
      <c r="E443" s="5" t="n"/>
      <c r="F443" s="5" t="n"/>
      <c r="G443" s="6">
        <f>IF(OR(B443="",D443=""),"",IFERROR(D443-LOOKUP(2,1/($B$5:B442=B443),$D$5:D442),""))</f>
        <v/>
      </c>
      <c r="H443" s="7">
        <f>IF(OR(B443="",A443=""),"",IFERROR(A443-LOOKUP(2,1/($B$5:B442=B443),$A$5:A442),""))</f>
        <v/>
      </c>
      <c r="I443" s="8">
        <f>IF(OR(G443="",H443="",H443&lt;=0),"",G443/H443)</f>
        <v/>
      </c>
      <c r="J443" s="9">
        <f>IF(D443="","",IF(G443="","первый замер",IF(G443&lt;0,"меньше прошлого — проверьте счётчик",IF(AND(I443&lt;&gt;"",I443&gt;24),"больше 24 м/ч в сутки — проверьте","ок"))))</f>
        <v/>
      </c>
      <c r="K443" s="5" t="n"/>
    </row>
    <row r="444">
      <c r="A444" s="4" t="n"/>
      <c r="B444" s="5" t="n"/>
      <c r="C444" s="5" t="n"/>
      <c r="D444" s="5" t="n"/>
      <c r="E444" s="5" t="n"/>
      <c r="F444" s="5" t="n"/>
      <c r="G444" s="6">
        <f>IF(OR(B444="",D444=""),"",IFERROR(D444-LOOKUP(2,1/($B$5:B443=B444),$D$5:D443),""))</f>
        <v/>
      </c>
      <c r="H444" s="7">
        <f>IF(OR(B444="",A444=""),"",IFERROR(A444-LOOKUP(2,1/($B$5:B443=B444),$A$5:A443),""))</f>
        <v/>
      </c>
      <c r="I444" s="8">
        <f>IF(OR(G444="",H444="",H444&lt;=0),"",G444/H444)</f>
        <v/>
      </c>
      <c r="J444" s="9">
        <f>IF(D444="","",IF(G444="","первый замер",IF(G444&lt;0,"меньше прошлого — проверьте счётчик",IF(AND(I444&lt;&gt;"",I444&gt;24),"больше 24 м/ч в сутки — проверьте","ок"))))</f>
        <v/>
      </c>
      <c r="K444" s="5" t="n"/>
    </row>
    <row r="445">
      <c r="A445" s="4" t="n"/>
      <c r="B445" s="5" t="n"/>
      <c r="C445" s="5" t="n"/>
      <c r="D445" s="5" t="n"/>
      <c r="E445" s="5" t="n"/>
      <c r="F445" s="5" t="n"/>
      <c r="G445" s="6">
        <f>IF(OR(B445="",D445=""),"",IFERROR(D445-LOOKUP(2,1/($B$5:B444=B445),$D$5:D444),""))</f>
        <v/>
      </c>
      <c r="H445" s="7">
        <f>IF(OR(B445="",A445=""),"",IFERROR(A445-LOOKUP(2,1/($B$5:B444=B445),$A$5:A444),""))</f>
        <v/>
      </c>
      <c r="I445" s="8">
        <f>IF(OR(G445="",H445="",H445&lt;=0),"",G445/H445)</f>
        <v/>
      </c>
      <c r="J445" s="9">
        <f>IF(D445="","",IF(G445="","первый замер",IF(G445&lt;0,"меньше прошлого — проверьте счётчик",IF(AND(I445&lt;&gt;"",I445&gt;24),"больше 24 м/ч в сутки — проверьте","ок"))))</f>
        <v/>
      </c>
      <c r="K445" s="5" t="n"/>
    </row>
    <row r="446">
      <c r="A446" s="4" t="n"/>
      <c r="B446" s="5" t="n"/>
      <c r="C446" s="5" t="n"/>
      <c r="D446" s="5" t="n"/>
      <c r="E446" s="5" t="n"/>
      <c r="F446" s="5" t="n"/>
      <c r="G446" s="6">
        <f>IF(OR(B446="",D446=""),"",IFERROR(D446-LOOKUP(2,1/($B$5:B445=B446),$D$5:D445),""))</f>
        <v/>
      </c>
      <c r="H446" s="7">
        <f>IF(OR(B446="",A446=""),"",IFERROR(A446-LOOKUP(2,1/($B$5:B445=B446),$A$5:A445),""))</f>
        <v/>
      </c>
      <c r="I446" s="8">
        <f>IF(OR(G446="",H446="",H446&lt;=0),"",G446/H446)</f>
        <v/>
      </c>
      <c r="J446" s="9">
        <f>IF(D446="","",IF(G446="","первый замер",IF(G446&lt;0,"меньше прошлого — проверьте счётчик",IF(AND(I446&lt;&gt;"",I446&gt;24),"больше 24 м/ч в сутки — проверьте","ок"))))</f>
        <v/>
      </c>
      <c r="K446" s="5" t="n"/>
    </row>
    <row r="447">
      <c r="A447" s="4" t="n"/>
      <c r="B447" s="5" t="n"/>
      <c r="C447" s="5" t="n"/>
      <c r="D447" s="5" t="n"/>
      <c r="E447" s="5" t="n"/>
      <c r="F447" s="5" t="n"/>
      <c r="G447" s="6">
        <f>IF(OR(B447="",D447=""),"",IFERROR(D447-LOOKUP(2,1/($B$5:B446=B447),$D$5:D446),""))</f>
        <v/>
      </c>
      <c r="H447" s="7">
        <f>IF(OR(B447="",A447=""),"",IFERROR(A447-LOOKUP(2,1/($B$5:B446=B447),$A$5:A446),""))</f>
        <v/>
      </c>
      <c r="I447" s="8">
        <f>IF(OR(G447="",H447="",H447&lt;=0),"",G447/H447)</f>
        <v/>
      </c>
      <c r="J447" s="9">
        <f>IF(D447="","",IF(G447="","первый замер",IF(G447&lt;0,"меньше прошлого — проверьте счётчик",IF(AND(I447&lt;&gt;"",I447&gt;24),"больше 24 м/ч в сутки — проверьте","ок"))))</f>
        <v/>
      </c>
      <c r="K447" s="5" t="n"/>
    </row>
    <row r="448">
      <c r="A448" s="4" t="n"/>
      <c r="B448" s="5" t="n"/>
      <c r="C448" s="5" t="n"/>
      <c r="D448" s="5" t="n"/>
      <c r="E448" s="5" t="n"/>
      <c r="F448" s="5" t="n"/>
      <c r="G448" s="6">
        <f>IF(OR(B448="",D448=""),"",IFERROR(D448-LOOKUP(2,1/($B$5:B447=B448),$D$5:D447),""))</f>
        <v/>
      </c>
      <c r="H448" s="7">
        <f>IF(OR(B448="",A448=""),"",IFERROR(A448-LOOKUP(2,1/($B$5:B447=B448),$A$5:A447),""))</f>
        <v/>
      </c>
      <c r="I448" s="8">
        <f>IF(OR(G448="",H448="",H448&lt;=0),"",G448/H448)</f>
        <v/>
      </c>
      <c r="J448" s="9">
        <f>IF(D448="","",IF(G448="","первый замер",IF(G448&lt;0,"меньше прошлого — проверьте счётчик",IF(AND(I448&lt;&gt;"",I448&gt;24),"больше 24 м/ч в сутки — проверьте","ок"))))</f>
        <v/>
      </c>
      <c r="K448" s="5" t="n"/>
    </row>
    <row r="449">
      <c r="A449" s="4" t="n"/>
      <c r="B449" s="5" t="n"/>
      <c r="C449" s="5" t="n"/>
      <c r="D449" s="5" t="n"/>
      <c r="E449" s="5" t="n"/>
      <c r="F449" s="5" t="n"/>
      <c r="G449" s="6">
        <f>IF(OR(B449="",D449=""),"",IFERROR(D449-LOOKUP(2,1/($B$5:B448=B449),$D$5:D448),""))</f>
        <v/>
      </c>
      <c r="H449" s="7">
        <f>IF(OR(B449="",A449=""),"",IFERROR(A449-LOOKUP(2,1/($B$5:B448=B449),$A$5:A448),""))</f>
        <v/>
      </c>
      <c r="I449" s="8">
        <f>IF(OR(G449="",H449="",H449&lt;=0),"",G449/H449)</f>
        <v/>
      </c>
      <c r="J449" s="9">
        <f>IF(D449="","",IF(G449="","первый замер",IF(G449&lt;0,"меньше прошлого — проверьте счётчик",IF(AND(I449&lt;&gt;"",I449&gt;24),"больше 24 м/ч в сутки — проверьте","ок"))))</f>
        <v/>
      </c>
      <c r="K449" s="5" t="n"/>
    </row>
    <row r="450">
      <c r="A450" s="4" t="n"/>
      <c r="B450" s="5" t="n"/>
      <c r="C450" s="5" t="n"/>
      <c r="D450" s="5" t="n"/>
      <c r="E450" s="5" t="n"/>
      <c r="F450" s="5" t="n"/>
      <c r="G450" s="6">
        <f>IF(OR(B450="",D450=""),"",IFERROR(D450-LOOKUP(2,1/($B$5:B449=B450),$D$5:D449),""))</f>
        <v/>
      </c>
      <c r="H450" s="7">
        <f>IF(OR(B450="",A450=""),"",IFERROR(A450-LOOKUP(2,1/($B$5:B449=B450),$A$5:A449),""))</f>
        <v/>
      </c>
      <c r="I450" s="8">
        <f>IF(OR(G450="",H450="",H450&lt;=0),"",G450/H450)</f>
        <v/>
      </c>
      <c r="J450" s="9">
        <f>IF(D450="","",IF(G450="","первый замер",IF(G450&lt;0,"меньше прошлого — проверьте счётчик",IF(AND(I450&lt;&gt;"",I450&gt;24),"больше 24 м/ч в сутки — проверьте","ок"))))</f>
        <v/>
      </c>
      <c r="K450" s="5" t="n"/>
    </row>
    <row r="451">
      <c r="A451" s="4" t="n"/>
      <c r="B451" s="5" t="n"/>
      <c r="C451" s="5" t="n"/>
      <c r="D451" s="5" t="n"/>
      <c r="E451" s="5" t="n"/>
      <c r="F451" s="5" t="n"/>
      <c r="G451" s="6">
        <f>IF(OR(B451="",D451=""),"",IFERROR(D451-LOOKUP(2,1/($B$5:B450=B451),$D$5:D450),""))</f>
        <v/>
      </c>
      <c r="H451" s="7">
        <f>IF(OR(B451="",A451=""),"",IFERROR(A451-LOOKUP(2,1/($B$5:B450=B451),$A$5:A450),""))</f>
        <v/>
      </c>
      <c r="I451" s="8">
        <f>IF(OR(G451="",H451="",H451&lt;=0),"",G451/H451)</f>
        <v/>
      </c>
      <c r="J451" s="9">
        <f>IF(D451="","",IF(G451="","первый замер",IF(G451&lt;0,"меньше прошлого — проверьте счётчик",IF(AND(I451&lt;&gt;"",I451&gt;24),"больше 24 м/ч в сутки — проверьте","ок"))))</f>
        <v/>
      </c>
      <c r="K451" s="5" t="n"/>
    </row>
    <row r="452">
      <c r="A452" s="4" t="n"/>
      <c r="B452" s="5" t="n"/>
      <c r="C452" s="5" t="n"/>
      <c r="D452" s="5" t="n"/>
      <c r="E452" s="5" t="n"/>
      <c r="F452" s="5" t="n"/>
      <c r="G452" s="6">
        <f>IF(OR(B452="",D452=""),"",IFERROR(D452-LOOKUP(2,1/($B$5:B451=B452),$D$5:D451),""))</f>
        <v/>
      </c>
      <c r="H452" s="7">
        <f>IF(OR(B452="",A452=""),"",IFERROR(A452-LOOKUP(2,1/($B$5:B451=B452),$A$5:A451),""))</f>
        <v/>
      </c>
      <c r="I452" s="8">
        <f>IF(OR(G452="",H452="",H452&lt;=0),"",G452/H452)</f>
        <v/>
      </c>
      <c r="J452" s="9">
        <f>IF(D452="","",IF(G452="","первый замер",IF(G452&lt;0,"меньше прошлого — проверьте счётчик",IF(AND(I452&lt;&gt;"",I452&gt;24),"больше 24 м/ч в сутки — проверьте","ок"))))</f>
        <v/>
      </c>
      <c r="K452" s="5" t="n"/>
    </row>
    <row r="453">
      <c r="A453" s="4" t="n"/>
      <c r="B453" s="5" t="n"/>
      <c r="C453" s="5" t="n"/>
      <c r="D453" s="5" t="n"/>
      <c r="E453" s="5" t="n"/>
      <c r="F453" s="5" t="n"/>
      <c r="G453" s="6">
        <f>IF(OR(B453="",D453=""),"",IFERROR(D453-LOOKUP(2,1/($B$5:B452=B453),$D$5:D452),""))</f>
        <v/>
      </c>
      <c r="H453" s="7">
        <f>IF(OR(B453="",A453=""),"",IFERROR(A453-LOOKUP(2,1/($B$5:B452=B453),$A$5:A452),""))</f>
        <v/>
      </c>
      <c r="I453" s="8">
        <f>IF(OR(G453="",H453="",H453&lt;=0),"",G453/H453)</f>
        <v/>
      </c>
      <c r="J453" s="9">
        <f>IF(D453="","",IF(G453="","первый замер",IF(G453&lt;0,"меньше прошлого — проверьте счётчик",IF(AND(I453&lt;&gt;"",I453&gt;24),"больше 24 м/ч в сутки — проверьте","ок"))))</f>
        <v/>
      </c>
      <c r="K453" s="5" t="n"/>
    </row>
    <row r="454">
      <c r="A454" s="4" t="n"/>
      <c r="B454" s="5" t="n"/>
      <c r="C454" s="5" t="n"/>
      <c r="D454" s="5" t="n"/>
      <c r="E454" s="5" t="n"/>
      <c r="F454" s="5" t="n"/>
      <c r="G454" s="6">
        <f>IF(OR(B454="",D454=""),"",IFERROR(D454-LOOKUP(2,1/($B$5:B453=B454),$D$5:D453),""))</f>
        <v/>
      </c>
      <c r="H454" s="7">
        <f>IF(OR(B454="",A454=""),"",IFERROR(A454-LOOKUP(2,1/($B$5:B453=B454),$A$5:A453),""))</f>
        <v/>
      </c>
      <c r="I454" s="8">
        <f>IF(OR(G454="",H454="",H454&lt;=0),"",G454/H454)</f>
        <v/>
      </c>
      <c r="J454" s="9">
        <f>IF(D454="","",IF(G454="","первый замер",IF(G454&lt;0,"меньше прошлого — проверьте счётчик",IF(AND(I454&lt;&gt;"",I454&gt;24),"больше 24 м/ч в сутки — проверьте","ок"))))</f>
        <v/>
      </c>
      <c r="K454" s="5" t="n"/>
    </row>
    <row r="455">
      <c r="A455" s="4" t="n"/>
      <c r="B455" s="5" t="n"/>
      <c r="C455" s="5" t="n"/>
      <c r="D455" s="5" t="n"/>
      <c r="E455" s="5" t="n"/>
      <c r="F455" s="5" t="n"/>
      <c r="G455" s="6">
        <f>IF(OR(B455="",D455=""),"",IFERROR(D455-LOOKUP(2,1/($B$5:B454=B455),$D$5:D454),""))</f>
        <v/>
      </c>
      <c r="H455" s="7">
        <f>IF(OR(B455="",A455=""),"",IFERROR(A455-LOOKUP(2,1/($B$5:B454=B455),$A$5:A454),""))</f>
        <v/>
      </c>
      <c r="I455" s="8">
        <f>IF(OR(G455="",H455="",H455&lt;=0),"",G455/H455)</f>
        <v/>
      </c>
      <c r="J455" s="9">
        <f>IF(D455="","",IF(G455="","первый замер",IF(G455&lt;0,"меньше прошлого — проверьте счётчик",IF(AND(I455&lt;&gt;"",I455&gt;24),"больше 24 м/ч в сутки — проверьте","ок"))))</f>
        <v/>
      </c>
      <c r="K455" s="5" t="n"/>
    </row>
    <row r="456">
      <c r="A456" s="4" t="n"/>
      <c r="B456" s="5" t="n"/>
      <c r="C456" s="5" t="n"/>
      <c r="D456" s="5" t="n"/>
      <c r="E456" s="5" t="n"/>
      <c r="F456" s="5" t="n"/>
      <c r="G456" s="6">
        <f>IF(OR(B456="",D456=""),"",IFERROR(D456-LOOKUP(2,1/($B$5:B455=B456),$D$5:D455),""))</f>
        <v/>
      </c>
      <c r="H456" s="7">
        <f>IF(OR(B456="",A456=""),"",IFERROR(A456-LOOKUP(2,1/($B$5:B455=B456),$A$5:A455),""))</f>
        <v/>
      </c>
      <c r="I456" s="8">
        <f>IF(OR(G456="",H456="",H456&lt;=0),"",G456/H456)</f>
        <v/>
      </c>
      <c r="J456" s="9">
        <f>IF(D456="","",IF(G456="","первый замер",IF(G456&lt;0,"меньше прошлого — проверьте счётчик",IF(AND(I456&lt;&gt;"",I456&gt;24),"больше 24 м/ч в сутки — проверьте","ок"))))</f>
        <v/>
      </c>
      <c r="K456" s="5" t="n"/>
    </row>
    <row r="457">
      <c r="A457" s="4" t="n"/>
      <c r="B457" s="5" t="n"/>
      <c r="C457" s="5" t="n"/>
      <c r="D457" s="5" t="n"/>
      <c r="E457" s="5" t="n"/>
      <c r="F457" s="5" t="n"/>
      <c r="G457" s="6">
        <f>IF(OR(B457="",D457=""),"",IFERROR(D457-LOOKUP(2,1/($B$5:B456=B457),$D$5:D456),""))</f>
        <v/>
      </c>
      <c r="H457" s="7">
        <f>IF(OR(B457="",A457=""),"",IFERROR(A457-LOOKUP(2,1/($B$5:B456=B457),$A$5:A456),""))</f>
        <v/>
      </c>
      <c r="I457" s="8">
        <f>IF(OR(G457="",H457="",H457&lt;=0),"",G457/H457)</f>
        <v/>
      </c>
      <c r="J457" s="9">
        <f>IF(D457="","",IF(G457="","первый замер",IF(G457&lt;0,"меньше прошлого — проверьте счётчик",IF(AND(I457&lt;&gt;"",I457&gt;24),"больше 24 м/ч в сутки — проверьте","ок"))))</f>
        <v/>
      </c>
      <c r="K457" s="5" t="n"/>
    </row>
    <row r="458">
      <c r="A458" s="4" t="n"/>
      <c r="B458" s="5" t="n"/>
      <c r="C458" s="5" t="n"/>
      <c r="D458" s="5" t="n"/>
      <c r="E458" s="5" t="n"/>
      <c r="F458" s="5" t="n"/>
      <c r="G458" s="6">
        <f>IF(OR(B458="",D458=""),"",IFERROR(D458-LOOKUP(2,1/($B$5:B457=B458),$D$5:D457),""))</f>
        <v/>
      </c>
      <c r="H458" s="7">
        <f>IF(OR(B458="",A458=""),"",IFERROR(A458-LOOKUP(2,1/($B$5:B457=B458),$A$5:A457),""))</f>
        <v/>
      </c>
      <c r="I458" s="8">
        <f>IF(OR(G458="",H458="",H458&lt;=0),"",G458/H458)</f>
        <v/>
      </c>
      <c r="J458" s="9">
        <f>IF(D458="","",IF(G458="","первый замер",IF(G458&lt;0,"меньше прошлого — проверьте счётчик",IF(AND(I458&lt;&gt;"",I458&gt;24),"больше 24 м/ч в сутки — проверьте","ок"))))</f>
        <v/>
      </c>
      <c r="K458" s="5" t="n"/>
    </row>
    <row r="459">
      <c r="A459" s="4" t="n"/>
      <c r="B459" s="5" t="n"/>
      <c r="C459" s="5" t="n"/>
      <c r="D459" s="5" t="n"/>
      <c r="E459" s="5" t="n"/>
      <c r="F459" s="5" t="n"/>
      <c r="G459" s="6">
        <f>IF(OR(B459="",D459=""),"",IFERROR(D459-LOOKUP(2,1/($B$5:B458=B459),$D$5:D458),""))</f>
        <v/>
      </c>
      <c r="H459" s="7">
        <f>IF(OR(B459="",A459=""),"",IFERROR(A459-LOOKUP(2,1/($B$5:B458=B459),$A$5:A458),""))</f>
        <v/>
      </c>
      <c r="I459" s="8">
        <f>IF(OR(G459="",H459="",H459&lt;=0),"",G459/H459)</f>
        <v/>
      </c>
      <c r="J459" s="9">
        <f>IF(D459="","",IF(G459="","первый замер",IF(G459&lt;0,"меньше прошлого — проверьте счётчик",IF(AND(I459&lt;&gt;"",I459&gt;24),"больше 24 м/ч в сутки — проверьте","ок"))))</f>
        <v/>
      </c>
      <c r="K459" s="5" t="n"/>
    </row>
    <row r="460">
      <c r="A460" s="4" t="n"/>
      <c r="B460" s="5" t="n"/>
      <c r="C460" s="5" t="n"/>
      <c r="D460" s="5" t="n"/>
      <c r="E460" s="5" t="n"/>
      <c r="F460" s="5" t="n"/>
      <c r="G460" s="6">
        <f>IF(OR(B460="",D460=""),"",IFERROR(D460-LOOKUP(2,1/($B$5:B459=B460),$D$5:D459),""))</f>
        <v/>
      </c>
      <c r="H460" s="7">
        <f>IF(OR(B460="",A460=""),"",IFERROR(A460-LOOKUP(2,1/($B$5:B459=B460),$A$5:A459),""))</f>
        <v/>
      </c>
      <c r="I460" s="8">
        <f>IF(OR(G460="",H460="",H460&lt;=0),"",G460/H460)</f>
        <v/>
      </c>
      <c r="J460" s="9">
        <f>IF(D460="","",IF(G460="","первый замер",IF(G460&lt;0,"меньше прошлого — проверьте счётчик",IF(AND(I460&lt;&gt;"",I460&gt;24),"больше 24 м/ч в сутки — проверьте","ок"))))</f>
        <v/>
      </c>
      <c r="K460" s="5" t="n"/>
    </row>
    <row r="461">
      <c r="A461" s="4" t="n"/>
      <c r="B461" s="5" t="n"/>
      <c r="C461" s="5" t="n"/>
      <c r="D461" s="5" t="n"/>
      <c r="E461" s="5" t="n"/>
      <c r="F461" s="5" t="n"/>
      <c r="G461" s="6">
        <f>IF(OR(B461="",D461=""),"",IFERROR(D461-LOOKUP(2,1/($B$5:B460=B461),$D$5:D460),""))</f>
        <v/>
      </c>
      <c r="H461" s="7">
        <f>IF(OR(B461="",A461=""),"",IFERROR(A461-LOOKUP(2,1/($B$5:B460=B461),$A$5:A460),""))</f>
        <v/>
      </c>
      <c r="I461" s="8">
        <f>IF(OR(G461="",H461="",H461&lt;=0),"",G461/H461)</f>
        <v/>
      </c>
      <c r="J461" s="9">
        <f>IF(D461="","",IF(G461="","первый замер",IF(G461&lt;0,"меньше прошлого — проверьте счётчик",IF(AND(I461&lt;&gt;"",I461&gt;24),"больше 24 м/ч в сутки — проверьте","ок"))))</f>
        <v/>
      </c>
      <c r="K461" s="5" t="n"/>
    </row>
    <row r="462">
      <c r="A462" s="4" t="n"/>
      <c r="B462" s="5" t="n"/>
      <c r="C462" s="5" t="n"/>
      <c r="D462" s="5" t="n"/>
      <c r="E462" s="5" t="n"/>
      <c r="F462" s="5" t="n"/>
      <c r="G462" s="6">
        <f>IF(OR(B462="",D462=""),"",IFERROR(D462-LOOKUP(2,1/($B$5:B461=B462),$D$5:D461),""))</f>
        <v/>
      </c>
      <c r="H462" s="7">
        <f>IF(OR(B462="",A462=""),"",IFERROR(A462-LOOKUP(2,1/($B$5:B461=B462),$A$5:A461),""))</f>
        <v/>
      </c>
      <c r="I462" s="8">
        <f>IF(OR(G462="",H462="",H462&lt;=0),"",G462/H462)</f>
        <v/>
      </c>
      <c r="J462" s="9">
        <f>IF(D462="","",IF(G462="","первый замер",IF(G462&lt;0,"меньше прошлого — проверьте счётчик",IF(AND(I462&lt;&gt;"",I462&gt;24),"больше 24 м/ч в сутки — проверьте","ок"))))</f>
        <v/>
      </c>
      <c r="K462" s="5" t="n"/>
    </row>
    <row r="463">
      <c r="A463" s="4" t="n"/>
      <c r="B463" s="5" t="n"/>
      <c r="C463" s="5" t="n"/>
      <c r="D463" s="5" t="n"/>
      <c r="E463" s="5" t="n"/>
      <c r="F463" s="5" t="n"/>
      <c r="G463" s="6">
        <f>IF(OR(B463="",D463=""),"",IFERROR(D463-LOOKUP(2,1/($B$5:B462=B463),$D$5:D462),""))</f>
        <v/>
      </c>
      <c r="H463" s="7">
        <f>IF(OR(B463="",A463=""),"",IFERROR(A463-LOOKUP(2,1/($B$5:B462=B463),$A$5:A462),""))</f>
        <v/>
      </c>
      <c r="I463" s="8">
        <f>IF(OR(G463="",H463="",H463&lt;=0),"",G463/H463)</f>
        <v/>
      </c>
      <c r="J463" s="9">
        <f>IF(D463="","",IF(G463="","первый замер",IF(G463&lt;0,"меньше прошлого — проверьте счётчик",IF(AND(I463&lt;&gt;"",I463&gt;24),"больше 24 м/ч в сутки — проверьте","ок"))))</f>
        <v/>
      </c>
      <c r="K463" s="5" t="n"/>
    </row>
    <row r="464">
      <c r="A464" s="4" t="n"/>
      <c r="B464" s="5" t="n"/>
      <c r="C464" s="5" t="n"/>
      <c r="D464" s="5" t="n"/>
      <c r="E464" s="5" t="n"/>
      <c r="F464" s="5" t="n"/>
      <c r="G464" s="6">
        <f>IF(OR(B464="",D464=""),"",IFERROR(D464-LOOKUP(2,1/($B$5:B463=B464),$D$5:D463),""))</f>
        <v/>
      </c>
      <c r="H464" s="7">
        <f>IF(OR(B464="",A464=""),"",IFERROR(A464-LOOKUP(2,1/($B$5:B463=B464),$A$5:A463),""))</f>
        <v/>
      </c>
      <c r="I464" s="8">
        <f>IF(OR(G464="",H464="",H464&lt;=0),"",G464/H464)</f>
        <v/>
      </c>
      <c r="J464" s="9">
        <f>IF(D464="","",IF(G464="","первый замер",IF(G464&lt;0,"меньше прошлого — проверьте счётчик",IF(AND(I464&lt;&gt;"",I464&gt;24),"больше 24 м/ч в сутки — проверьте","ок"))))</f>
        <v/>
      </c>
      <c r="K464" s="5" t="n"/>
    </row>
    <row r="465">
      <c r="A465" s="4" t="n"/>
      <c r="B465" s="5" t="n"/>
      <c r="C465" s="5" t="n"/>
      <c r="D465" s="5" t="n"/>
      <c r="E465" s="5" t="n"/>
      <c r="F465" s="5" t="n"/>
      <c r="G465" s="6">
        <f>IF(OR(B465="",D465=""),"",IFERROR(D465-LOOKUP(2,1/($B$5:B464=B465),$D$5:D464),""))</f>
        <v/>
      </c>
      <c r="H465" s="7">
        <f>IF(OR(B465="",A465=""),"",IFERROR(A465-LOOKUP(2,1/($B$5:B464=B465),$A$5:A464),""))</f>
        <v/>
      </c>
      <c r="I465" s="8">
        <f>IF(OR(G465="",H465="",H465&lt;=0),"",G465/H465)</f>
        <v/>
      </c>
      <c r="J465" s="9">
        <f>IF(D465="","",IF(G465="","первый замер",IF(G465&lt;0,"меньше прошлого — проверьте счётчик",IF(AND(I465&lt;&gt;"",I465&gt;24),"больше 24 м/ч в сутки — проверьте","ок"))))</f>
        <v/>
      </c>
      <c r="K465" s="5" t="n"/>
    </row>
    <row r="466">
      <c r="A466" s="4" t="n"/>
      <c r="B466" s="5" t="n"/>
      <c r="C466" s="5" t="n"/>
      <c r="D466" s="5" t="n"/>
      <c r="E466" s="5" t="n"/>
      <c r="F466" s="5" t="n"/>
      <c r="G466" s="6">
        <f>IF(OR(B466="",D466=""),"",IFERROR(D466-LOOKUP(2,1/($B$5:B465=B466),$D$5:D465),""))</f>
        <v/>
      </c>
      <c r="H466" s="7">
        <f>IF(OR(B466="",A466=""),"",IFERROR(A466-LOOKUP(2,1/($B$5:B465=B466),$A$5:A465),""))</f>
        <v/>
      </c>
      <c r="I466" s="8">
        <f>IF(OR(G466="",H466="",H466&lt;=0),"",G466/H466)</f>
        <v/>
      </c>
      <c r="J466" s="9">
        <f>IF(D466="","",IF(G466="","первый замер",IF(G466&lt;0,"меньше прошлого — проверьте счётчик",IF(AND(I466&lt;&gt;"",I466&gt;24),"больше 24 м/ч в сутки — проверьте","ок"))))</f>
        <v/>
      </c>
      <c r="K466" s="5" t="n"/>
    </row>
    <row r="467">
      <c r="A467" s="4" t="n"/>
      <c r="B467" s="5" t="n"/>
      <c r="C467" s="5" t="n"/>
      <c r="D467" s="5" t="n"/>
      <c r="E467" s="5" t="n"/>
      <c r="F467" s="5" t="n"/>
      <c r="G467" s="6">
        <f>IF(OR(B467="",D467=""),"",IFERROR(D467-LOOKUP(2,1/($B$5:B466=B467),$D$5:D466),""))</f>
        <v/>
      </c>
      <c r="H467" s="7">
        <f>IF(OR(B467="",A467=""),"",IFERROR(A467-LOOKUP(2,1/($B$5:B466=B467),$A$5:A466),""))</f>
        <v/>
      </c>
      <c r="I467" s="8">
        <f>IF(OR(G467="",H467="",H467&lt;=0),"",G467/H467)</f>
        <v/>
      </c>
      <c r="J467" s="9">
        <f>IF(D467="","",IF(G467="","первый замер",IF(G467&lt;0,"меньше прошлого — проверьте счётчик",IF(AND(I467&lt;&gt;"",I467&gt;24),"больше 24 м/ч в сутки — проверьте","ок"))))</f>
        <v/>
      </c>
      <c r="K467" s="5" t="n"/>
    </row>
    <row r="468">
      <c r="A468" s="4" t="n"/>
      <c r="B468" s="5" t="n"/>
      <c r="C468" s="5" t="n"/>
      <c r="D468" s="5" t="n"/>
      <c r="E468" s="5" t="n"/>
      <c r="F468" s="5" t="n"/>
      <c r="G468" s="6">
        <f>IF(OR(B468="",D468=""),"",IFERROR(D468-LOOKUP(2,1/($B$5:B467=B468),$D$5:D467),""))</f>
        <v/>
      </c>
      <c r="H468" s="7">
        <f>IF(OR(B468="",A468=""),"",IFERROR(A468-LOOKUP(2,1/($B$5:B467=B468),$A$5:A467),""))</f>
        <v/>
      </c>
      <c r="I468" s="8">
        <f>IF(OR(G468="",H468="",H468&lt;=0),"",G468/H468)</f>
        <v/>
      </c>
      <c r="J468" s="9">
        <f>IF(D468="","",IF(G468="","первый замер",IF(G468&lt;0,"меньше прошлого — проверьте счётчик",IF(AND(I468&lt;&gt;"",I468&gt;24),"больше 24 м/ч в сутки — проверьте","ок"))))</f>
        <v/>
      </c>
      <c r="K468" s="5" t="n"/>
    </row>
    <row r="469">
      <c r="A469" s="4" t="n"/>
      <c r="B469" s="5" t="n"/>
      <c r="C469" s="5" t="n"/>
      <c r="D469" s="5" t="n"/>
      <c r="E469" s="5" t="n"/>
      <c r="F469" s="5" t="n"/>
      <c r="G469" s="6">
        <f>IF(OR(B469="",D469=""),"",IFERROR(D469-LOOKUP(2,1/($B$5:B468=B469),$D$5:D468),""))</f>
        <v/>
      </c>
      <c r="H469" s="7">
        <f>IF(OR(B469="",A469=""),"",IFERROR(A469-LOOKUP(2,1/($B$5:B468=B469),$A$5:A468),""))</f>
        <v/>
      </c>
      <c r="I469" s="8">
        <f>IF(OR(G469="",H469="",H469&lt;=0),"",G469/H469)</f>
        <v/>
      </c>
      <c r="J469" s="9">
        <f>IF(D469="","",IF(G469="","первый замер",IF(G469&lt;0,"меньше прошлого — проверьте счётчик",IF(AND(I469&lt;&gt;"",I469&gt;24),"больше 24 м/ч в сутки — проверьте","ок"))))</f>
        <v/>
      </c>
      <c r="K469" s="5" t="n"/>
    </row>
    <row r="470">
      <c r="A470" s="4" t="n"/>
      <c r="B470" s="5" t="n"/>
      <c r="C470" s="5" t="n"/>
      <c r="D470" s="5" t="n"/>
      <c r="E470" s="5" t="n"/>
      <c r="F470" s="5" t="n"/>
      <c r="G470" s="6">
        <f>IF(OR(B470="",D470=""),"",IFERROR(D470-LOOKUP(2,1/($B$5:B469=B470),$D$5:D469),""))</f>
        <v/>
      </c>
      <c r="H470" s="7">
        <f>IF(OR(B470="",A470=""),"",IFERROR(A470-LOOKUP(2,1/($B$5:B469=B470),$A$5:A469),""))</f>
        <v/>
      </c>
      <c r="I470" s="8">
        <f>IF(OR(G470="",H470="",H470&lt;=0),"",G470/H470)</f>
        <v/>
      </c>
      <c r="J470" s="9">
        <f>IF(D470="","",IF(G470="","первый замер",IF(G470&lt;0,"меньше прошлого — проверьте счётчик",IF(AND(I470&lt;&gt;"",I470&gt;24),"больше 24 м/ч в сутки — проверьте","ок"))))</f>
        <v/>
      </c>
      <c r="K470" s="5" t="n"/>
    </row>
    <row r="471">
      <c r="A471" s="4" t="n"/>
      <c r="B471" s="5" t="n"/>
      <c r="C471" s="5" t="n"/>
      <c r="D471" s="5" t="n"/>
      <c r="E471" s="5" t="n"/>
      <c r="F471" s="5" t="n"/>
      <c r="G471" s="6">
        <f>IF(OR(B471="",D471=""),"",IFERROR(D471-LOOKUP(2,1/($B$5:B470=B471),$D$5:D470),""))</f>
        <v/>
      </c>
      <c r="H471" s="7">
        <f>IF(OR(B471="",A471=""),"",IFERROR(A471-LOOKUP(2,1/($B$5:B470=B471),$A$5:A470),""))</f>
        <v/>
      </c>
      <c r="I471" s="8">
        <f>IF(OR(G471="",H471="",H471&lt;=0),"",G471/H471)</f>
        <v/>
      </c>
      <c r="J471" s="9">
        <f>IF(D471="","",IF(G471="","первый замер",IF(G471&lt;0,"меньше прошлого — проверьте счётчик",IF(AND(I471&lt;&gt;"",I471&gt;24),"больше 24 м/ч в сутки — проверьте","ок"))))</f>
        <v/>
      </c>
      <c r="K471" s="5" t="n"/>
    </row>
    <row r="472">
      <c r="A472" s="4" t="n"/>
      <c r="B472" s="5" t="n"/>
      <c r="C472" s="5" t="n"/>
      <c r="D472" s="5" t="n"/>
      <c r="E472" s="5" t="n"/>
      <c r="F472" s="5" t="n"/>
      <c r="G472" s="6">
        <f>IF(OR(B472="",D472=""),"",IFERROR(D472-LOOKUP(2,1/($B$5:B471=B472),$D$5:D471),""))</f>
        <v/>
      </c>
      <c r="H472" s="7">
        <f>IF(OR(B472="",A472=""),"",IFERROR(A472-LOOKUP(2,1/($B$5:B471=B472),$A$5:A471),""))</f>
        <v/>
      </c>
      <c r="I472" s="8">
        <f>IF(OR(G472="",H472="",H472&lt;=0),"",G472/H472)</f>
        <v/>
      </c>
      <c r="J472" s="9">
        <f>IF(D472="","",IF(G472="","первый замер",IF(G472&lt;0,"меньше прошлого — проверьте счётчик",IF(AND(I472&lt;&gt;"",I472&gt;24),"больше 24 м/ч в сутки — проверьте","ок"))))</f>
        <v/>
      </c>
      <c r="K472" s="5" t="n"/>
    </row>
    <row r="473">
      <c r="A473" s="4" t="n"/>
      <c r="B473" s="5" t="n"/>
      <c r="C473" s="5" t="n"/>
      <c r="D473" s="5" t="n"/>
      <c r="E473" s="5" t="n"/>
      <c r="F473" s="5" t="n"/>
      <c r="G473" s="6">
        <f>IF(OR(B473="",D473=""),"",IFERROR(D473-LOOKUP(2,1/($B$5:B472=B473),$D$5:D472),""))</f>
        <v/>
      </c>
      <c r="H473" s="7">
        <f>IF(OR(B473="",A473=""),"",IFERROR(A473-LOOKUP(2,1/($B$5:B472=B473),$A$5:A472),""))</f>
        <v/>
      </c>
      <c r="I473" s="8">
        <f>IF(OR(G473="",H473="",H473&lt;=0),"",G473/H473)</f>
        <v/>
      </c>
      <c r="J473" s="9">
        <f>IF(D473="","",IF(G473="","первый замер",IF(G473&lt;0,"меньше прошлого — проверьте счётчик",IF(AND(I473&lt;&gt;"",I473&gt;24),"больше 24 м/ч в сутки — проверьте","ок"))))</f>
        <v/>
      </c>
      <c r="K473" s="5" t="n"/>
    </row>
    <row r="474">
      <c r="A474" s="4" t="n"/>
      <c r="B474" s="5" t="n"/>
      <c r="C474" s="5" t="n"/>
      <c r="D474" s="5" t="n"/>
      <c r="E474" s="5" t="n"/>
      <c r="F474" s="5" t="n"/>
      <c r="G474" s="6">
        <f>IF(OR(B474="",D474=""),"",IFERROR(D474-LOOKUP(2,1/($B$5:B473=B474),$D$5:D473),""))</f>
        <v/>
      </c>
      <c r="H474" s="7">
        <f>IF(OR(B474="",A474=""),"",IFERROR(A474-LOOKUP(2,1/($B$5:B473=B474),$A$5:A473),""))</f>
        <v/>
      </c>
      <c r="I474" s="8">
        <f>IF(OR(G474="",H474="",H474&lt;=0),"",G474/H474)</f>
        <v/>
      </c>
      <c r="J474" s="9">
        <f>IF(D474="","",IF(G474="","первый замер",IF(G474&lt;0,"меньше прошлого — проверьте счётчик",IF(AND(I474&lt;&gt;"",I474&gt;24),"больше 24 м/ч в сутки — проверьте","ок"))))</f>
        <v/>
      </c>
      <c r="K474" s="5" t="n"/>
    </row>
    <row r="475">
      <c r="A475" s="4" t="n"/>
      <c r="B475" s="5" t="n"/>
      <c r="C475" s="5" t="n"/>
      <c r="D475" s="5" t="n"/>
      <c r="E475" s="5" t="n"/>
      <c r="F475" s="5" t="n"/>
      <c r="G475" s="6">
        <f>IF(OR(B475="",D475=""),"",IFERROR(D475-LOOKUP(2,1/($B$5:B474=B475),$D$5:D474),""))</f>
        <v/>
      </c>
      <c r="H475" s="7">
        <f>IF(OR(B475="",A475=""),"",IFERROR(A475-LOOKUP(2,1/($B$5:B474=B475),$A$5:A474),""))</f>
        <v/>
      </c>
      <c r="I475" s="8">
        <f>IF(OR(G475="",H475="",H475&lt;=0),"",G475/H475)</f>
        <v/>
      </c>
      <c r="J475" s="9">
        <f>IF(D475="","",IF(G475="","первый замер",IF(G475&lt;0,"меньше прошлого — проверьте счётчик",IF(AND(I475&lt;&gt;"",I475&gt;24),"больше 24 м/ч в сутки — проверьте","ок"))))</f>
        <v/>
      </c>
      <c r="K475" s="5" t="n"/>
    </row>
    <row r="476">
      <c r="A476" s="4" t="n"/>
      <c r="B476" s="5" t="n"/>
      <c r="C476" s="5" t="n"/>
      <c r="D476" s="5" t="n"/>
      <c r="E476" s="5" t="n"/>
      <c r="F476" s="5" t="n"/>
      <c r="G476" s="6">
        <f>IF(OR(B476="",D476=""),"",IFERROR(D476-LOOKUP(2,1/($B$5:B475=B476),$D$5:D475),""))</f>
        <v/>
      </c>
      <c r="H476" s="7">
        <f>IF(OR(B476="",A476=""),"",IFERROR(A476-LOOKUP(2,1/($B$5:B475=B476),$A$5:A475),""))</f>
        <v/>
      </c>
      <c r="I476" s="8">
        <f>IF(OR(G476="",H476="",H476&lt;=0),"",G476/H476)</f>
        <v/>
      </c>
      <c r="J476" s="9">
        <f>IF(D476="","",IF(G476="","первый замер",IF(G476&lt;0,"меньше прошлого — проверьте счётчик",IF(AND(I476&lt;&gt;"",I476&gt;24),"больше 24 м/ч в сутки — проверьте","ок"))))</f>
        <v/>
      </c>
      <c r="K476" s="5" t="n"/>
    </row>
    <row r="477">
      <c r="A477" s="4" t="n"/>
      <c r="B477" s="5" t="n"/>
      <c r="C477" s="5" t="n"/>
      <c r="D477" s="5" t="n"/>
      <c r="E477" s="5" t="n"/>
      <c r="F477" s="5" t="n"/>
      <c r="G477" s="6">
        <f>IF(OR(B477="",D477=""),"",IFERROR(D477-LOOKUP(2,1/($B$5:B476=B477),$D$5:D476),""))</f>
        <v/>
      </c>
      <c r="H477" s="7">
        <f>IF(OR(B477="",A477=""),"",IFERROR(A477-LOOKUP(2,1/($B$5:B476=B477),$A$5:A476),""))</f>
        <v/>
      </c>
      <c r="I477" s="8">
        <f>IF(OR(G477="",H477="",H477&lt;=0),"",G477/H477)</f>
        <v/>
      </c>
      <c r="J477" s="9">
        <f>IF(D477="","",IF(G477="","первый замер",IF(G477&lt;0,"меньше прошлого — проверьте счётчик",IF(AND(I477&lt;&gt;"",I477&gt;24),"больше 24 м/ч в сутки — проверьте","ок"))))</f>
        <v/>
      </c>
      <c r="K477" s="5" t="n"/>
    </row>
    <row r="478">
      <c r="A478" s="4" t="n"/>
      <c r="B478" s="5" t="n"/>
      <c r="C478" s="5" t="n"/>
      <c r="D478" s="5" t="n"/>
      <c r="E478" s="5" t="n"/>
      <c r="F478" s="5" t="n"/>
      <c r="G478" s="6">
        <f>IF(OR(B478="",D478=""),"",IFERROR(D478-LOOKUP(2,1/($B$5:B477=B478),$D$5:D477),""))</f>
        <v/>
      </c>
      <c r="H478" s="7">
        <f>IF(OR(B478="",A478=""),"",IFERROR(A478-LOOKUP(2,1/($B$5:B477=B478),$A$5:A477),""))</f>
        <v/>
      </c>
      <c r="I478" s="8">
        <f>IF(OR(G478="",H478="",H478&lt;=0),"",G478/H478)</f>
        <v/>
      </c>
      <c r="J478" s="9">
        <f>IF(D478="","",IF(G478="","первый замер",IF(G478&lt;0,"меньше прошлого — проверьте счётчик",IF(AND(I478&lt;&gt;"",I478&gt;24),"больше 24 м/ч в сутки — проверьте","ок"))))</f>
        <v/>
      </c>
      <c r="K478" s="5" t="n"/>
    </row>
    <row r="479">
      <c r="A479" s="4" t="n"/>
      <c r="B479" s="5" t="n"/>
      <c r="C479" s="5" t="n"/>
      <c r="D479" s="5" t="n"/>
      <c r="E479" s="5" t="n"/>
      <c r="F479" s="5" t="n"/>
      <c r="G479" s="6">
        <f>IF(OR(B479="",D479=""),"",IFERROR(D479-LOOKUP(2,1/($B$5:B478=B479),$D$5:D478),""))</f>
        <v/>
      </c>
      <c r="H479" s="7">
        <f>IF(OR(B479="",A479=""),"",IFERROR(A479-LOOKUP(2,1/($B$5:B478=B479),$A$5:A478),""))</f>
        <v/>
      </c>
      <c r="I479" s="8">
        <f>IF(OR(G479="",H479="",H479&lt;=0),"",G479/H479)</f>
        <v/>
      </c>
      <c r="J479" s="9">
        <f>IF(D479="","",IF(G479="","первый замер",IF(G479&lt;0,"меньше прошлого — проверьте счётчик",IF(AND(I479&lt;&gt;"",I479&gt;24),"больше 24 м/ч в сутки — проверьте","ок"))))</f>
        <v/>
      </c>
      <c r="K479" s="5" t="n"/>
    </row>
    <row r="480">
      <c r="A480" s="4" t="n"/>
      <c r="B480" s="5" t="n"/>
      <c r="C480" s="5" t="n"/>
      <c r="D480" s="5" t="n"/>
      <c r="E480" s="5" t="n"/>
      <c r="F480" s="5" t="n"/>
      <c r="G480" s="6">
        <f>IF(OR(B480="",D480=""),"",IFERROR(D480-LOOKUP(2,1/($B$5:B479=B480),$D$5:D479),""))</f>
        <v/>
      </c>
      <c r="H480" s="7">
        <f>IF(OR(B480="",A480=""),"",IFERROR(A480-LOOKUP(2,1/($B$5:B479=B480),$A$5:A479),""))</f>
        <v/>
      </c>
      <c r="I480" s="8">
        <f>IF(OR(G480="",H480="",H480&lt;=0),"",G480/H480)</f>
        <v/>
      </c>
      <c r="J480" s="9">
        <f>IF(D480="","",IF(G480="","первый замер",IF(G480&lt;0,"меньше прошлого — проверьте счётчик",IF(AND(I480&lt;&gt;"",I480&gt;24),"больше 24 м/ч в сутки — проверьте","ок"))))</f>
        <v/>
      </c>
      <c r="K480" s="5" t="n"/>
    </row>
    <row r="481">
      <c r="A481" s="4" t="n"/>
      <c r="B481" s="5" t="n"/>
      <c r="C481" s="5" t="n"/>
      <c r="D481" s="5" t="n"/>
      <c r="E481" s="5" t="n"/>
      <c r="F481" s="5" t="n"/>
      <c r="G481" s="6">
        <f>IF(OR(B481="",D481=""),"",IFERROR(D481-LOOKUP(2,1/($B$5:B480=B481),$D$5:D480),""))</f>
        <v/>
      </c>
      <c r="H481" s="7">
        <f>IF(OR(B481="",A481=""),"",IFERROR(A481-LOOKUP(2,1/($B$5:B480=B481),$A$5:A480),""))</f>
        <v/>
      </c>
      <c r="I481" s="8">
        <f>IF(OR(G481="",H481="",H481&lt;=0),"",G481/H481)</f>
        <v/>
      </c>
      <c r="J481" s="9">
        <f>IF(D481="","",IF(G481="","первый замер",IF(G481&lt;0,"меньше прошлого — проверьте счётчик",IF(AND(I481&lt;&gt;"",I481&gt;24),"больше 24 м/ч в сутки — проверьте","ок"))))</f>
        <v/>
      </c>
      <c r="K481" s="5" t="n"/>
    </row>
    <row r="482">
      <c r="A482" s="4" t="n"/>
      <c r="B482" s="5" t="n"/>
      <c r="C482" s="5" t="n"/>
      <c r="D482" s="5" t="n"/>
      <c r="E482" s="5" t="n"/>
      <c r="F482" s="5" t="n"/>
      <c r="G482" s="6">
        <f>IF(OR(B482="",D482=""),"",IFERROR(D482-LOOKUP(2,1/($B$5:B481=B482),$D$5:D481),""))</f>
        <v/>
      </c>
      <c r="H482" s="7">
        <f>IF(OR(B482="",A482=""),"",IFERROR(A482-LOOKUP(2,1/($B$5:B481=B482),$A$5:A481),""))</f>
        <v/>
      </c>
      <c r="I482" s="8">
        <f>IF(OR(G482="",H482="",H482&lt;=0),"",G482/H482)</f>
        <v/>
      </c>
      <c r="J482" s="9">
        <f>IF(D482="","",IF(G482="","первый замер",IF(G482&lt;0,"меньше прошлого — проверьте счётчик",IF(AND(I482&lt;&gt;"",I482&gt;24),"больше 24 м/ч в сутки — проверьте","ок"))))</f>
        <v/>
      </c>
      <c r="K482" s="5" t="n"/>
    </row>
    <row r="483">
      <c r="A483" s="4" t="n"/>
      <c r="B483" s="5" t="n"/>
      <c r="C483" s="5" t="n"/>
      <c r="D483" s="5" t="n"/>
      <c r="E483" s="5" t="n"/>
      <c r="F483" s="5" t="n"/>
      <c r="G483" s="6">
        <f>IF(OR(B483="",D483=""),"",IFERROR(D483-LOOKUP(2,1/($B$5:B482=B483),$D$5:D482),""))</f>
        <v/>
      </c>
      <c r="H483" s="7">
        <f>IF(OR(B483="",A483=""),"",IFERROR(A483-LOOKUP(2,1/($B$5:B482=B483),$A$5:A482),""))</f>
        <v/>
      </c>
      <c r="I483" s="8">
        <f>IF(OR(G483="",H483="",H483&lt;=0),"",G483/H483)</f>
        <v/>
      </c>
      <c r="J483" s="9">
        <f>IF(D483="","",IF(G483="","первый замер",IF(G483&lt;0,"меньше прошлого — проверьте счётчик",IF(AND(I483&lt;&gt;"",I483&gt;24),"больше 24 м/ч в сутки — проверьте","ок"))))</f>
        <v/>
      </c>
      <c r="K483" s="5" t="n"/>
    </row>
    <row r="484">
      <c r="A484" s="4" t="n"/>
      <c r="B484" s="5" t="n"/>
      <c r="C484" s="5" t="n"/>
      <c r="D484" s="5" t="n"/>
      <c r="E484" s="5" t="n"/>
      <c r="F484" s="5" t="n"/>
      <c r="G484" s="6">
        <f>IF(OR(B484="",D484=""),"",IFERROR(D484-LOOKUP(2,1/($B$5:B483=B484),$D$5:D483),""))</f>
        <v/>
      </c>
      <c r="H484" s="7">
        <f>IF(OR(B484="",A484=""),"",IFERROR(A484-LOOKUP(2,1/($B$5:B483=B484),$A$5:A483),""))</f>
        <v/>
      </c>
      <c r="I484" s="8">
        <f>IF(OR(G484="",H484="",H484&lt;=0),"",G484/H484)</f>
        <v/>
      </c>
      <c r="J484" s="9">
        <f>IF(D484="","",IF(G484="","первый замер",IF(G484&lt;0,"меньше прошлого — проверьте счётчик",IF(AND(I484&lt;&gt;"",I484&gt;24),"больше 24 м/ч в сутки — проверьте","ок"))))</f>
        <v/>
      </c>
      <c r="K484" s="5" t="n"/>
    </row>
    <row r="485">
      <c r="A485" s="4" t="n"/>
      <c r="B485" s="5" t="n"/>
      <c r="C485" s="5" t="n"/>
      <c r="D485" s="5" t="n"/>
      <c r="E485" s="5" t="n"/>
      <c r="F485" s="5" t="n"/>
      <c r="G485" s="6">
        <f>IF(OR(B485="",D485=""),"",IFERROR(D485-LOOKUP(2,1/($B$5:B484=B485),$D$5:D484),""))</f>
        <v/>
      </c>
      <c r="H485" s="7">
        <f>IF(OR(B485="",A485=""),"",IFERROR(A485-LOOKUP(2,1/($B$5:B484=B485),$A$5:A484),""))</f>
        <v/>
      </c>
      <c r="I485" s="8">
        <f>IF(OR(G485="",H485="",H485&lt;=0),"",G485/H485)</f>
        <v/>
      </c>
      <c r="J485" s="9">
        <f>IF(D485="","",IF(G485="","первый замер",IF(G485&lt;0,"меньше прошлого — проверьте счётчик",IF(AND(I485&lt;&gt;"",I485&gt;24),"больше 24 м/ч в сутки — проверьте","ок"))))</f>
        <v/>
      </c>
      <c r="K485" s="5" t="n"/>
    </row>
    <row r="486">
      <c r="A486" s="4" t="n"/>
      <c r="B486" s="5" t="n"/>
      <c r="C486" s="5" t="n"/>
      <c r="D486" s="5" t="n"/>
      <c r="E486" s="5" t="n"/>
      <c r="F486" s="5" t="n"/>
      <c r="G486" s="6">
        <f>IF(OR(B486="",D486=""),"",IFERROR(D486-LOOKUP(2,1/($B$5:B485=B486),$D$5:D485),""))</f>
        <v/>
      </c>
      <c r="H486" s="7">
        <f>IF(OR(B486="",A486=""),"",IFERROR(A486-LOOKUP(2,1/($B$5:B485=B486),$A$5:A485),""))</f>
        <v/>
      </c>
      <c r="I486" s="8">
        <f>IF(OR(G486="",H486="",H486&lt;=0),"",G486/H486)</f>
        <v/>
      </c>
      <c r="J486" s="9">
        <f>IF(D486="","",IF(G486="","первый замер",IF(G486&lt;0,"меньше прошлого — проверьте счётчик",IF(AND(I486&lt;&gt;"",I486&gt;24),"больше 24 м/ч в сутки — проверьте","ок"))))</f>
        <v/>
      </c>
      <c r="K486" s="5" t="n"/>
    </row>
    <row r="487">
      <c r="A487" s="4" t="n"/>
      <c r="B487" s="5" t="n"/>
      <c r="C487" s="5" t="n"/>
      <c r="D487" s="5" t="n"/>
      <c r="E487" s="5" t="n"/>
      <c r="F487" s="5" t="n"/>
      <c r="G487" s="6">
        <f>IF(OR(B487="",D487=""),"",IFERROR(D487-LOOKUP(2,1/($B$5:B486=B487),$D$5:D486),""))</f>
        <v/>
      </c>
      <c r="H487" s="7">
        <f>IF(OR(B487="",A487=""),"",IFERROR(A487-LOOKUP(2,1/($B$5:B486=B487),$A$5:A486),""))</f>
        <v/>
      </c>
      <c r="I487" s="8">
        <f>IF(OR(G487="",H487="",H487&lt;=0),"",G487/H487)</f>
        <v/>
      </c>
      <c r="J487" s="9">
        <f>IF(D487="","",IF(G487="","первый замер",IF(G487&lt;0,"меньше прошлого — проверьте счётчик",IF(AND(I487&lt;&gt;"",I487&gt;24),"больше 24 м/ч в сутки — проверьте","ок"))))</f>
        <v/>
      </c>
      <c r="K487" s="5" t="n"/>
    </row>
    <row r="488">
      <c r="A488" s="4" t="n"/>
      <c r="B488" s="5" t="n"/>
      <c r="C488" s="5" t="n"/>
      <c r="D488" s="5" t="n"/>
      <c r="E488" s="5" t="n"/>
      <c r="F488" s="5" t="n"/>
      <c r="G488" s="6">
        <f>IF(OR(B488="",D488=""),"",IFERROR(D488-LOOKUP(2,1/($B$5:B487=B488),$D$5:D487),""))</f>
        <v/>
      </c>
      <c r="H488" s="7">
        <f>IF(OR(B488="",A488=""),"",IFERROR(A488-LOOKUP(2,1/($B$5:B487=B488),$A$5:A487),""))</f>
        <v/>
      </c>
      <c r="I488" s="8">
        <f>IF(OR(G488="",H488="",H488&lt;=0),"",G488/H488)</f>
        <v/>
      </c>
      <c r="J488" s="9">
        <f>IF(D488="","",IF(G488="","первый замер",IF(G488&lt;0,"меньше прошлого — проверьте счётчик",IF(AND(I488&lt;&gt;"",I488&gt;24),"больше 24 м/ч в сутки — проверьте","ок"))))</f>
        <v/>
      </c>
      <c r="K488" s="5" t="n"/>
    </row>
    <row r="489">
      <c r="A489" s="4" t="n"/>
      <c r="B489" s="5" t="n"/>
      <c r="C489" s="5" t="n"/>
      <c r="D489" s="5" t="n"/>
      <c r="E489" s="5" t="n"/>
      <c r="F489" s="5" t="n"/>
      <c r="G489" s="6">
        <f>IF(OR(B489="",D489=""),"",IFERROR(D489-LOOKUP(2,1/($B$5:B488=B489),$D$5:D488),""))</f>
        <v/>
      </c>
      <c r="H489" s="7">
        <f>IF(OR(B489="",A489=""),"",IFERROR(A489-LOOKUP(2,1/($B$5:B488=B489),$A$5:A488),""))</f>
        <v/>
      </c>
      <c r="I489" s="8">
        <f>IF(OR(G489="",H489="",H489&lt;=0),"",G489/H489)</f>
        <v/>
      </c>
      <c r="J489" s="9">
        <f>IF(D489="","",IF(G489="","первый замер",IF(G489&lt;0,"меньше прошлого — проверьте счётчик",IF(AND(I489&lt;&gt;"",I489&gt;24),"больше 24 м/ч в сутки — проверьте","ок"))))</f>
        <v/>
      </c>
      <c r="K489" s="5" t="n"/>
    </row>
    <row r="490">
      <c r="A490" s="4" t="n"/>
      <c r="B490" s="5" t="n"/>
      <c r="C490" s="5" t="n"/>
      <c r="D490" s="5" t="n"/>
      <c r="E490" s="5" t="n"/>
      <c r="F490" s="5" t="n"/>
      <c r="G490" s="6">
        <f>IF(OR(B490="",D490=""),"",IFERROR(D490-LOOKUP(2,1/($B$5:B489=B490),$D$5:D489),""))</f>
        <v/>
      </c>
      <c r="H490" s="7">
        <f>IF(OR(B490="",A490=""),"",IFERROR(A490-LOOKUP(2,1/($B$5:B489=B490),$A$5:A489),""))</f>
        <v/>
      </c>
      <c r="I490" s="8">
        <f>IF(OR(G490="",H490="",H490&lt;=0),"",G490/H490)</f>
        <v/>
      </c>
      <c r="J490" s="9">
        <f>IF(D490="","",IF(G490="","первый замер",IF(G490&lt;0,"меньше прошлого — проверьте счётчик",IF(AND(I490&lt;&gt;"",I490&gt;24),"больше 24 м/ч в сутки — проверьте","ок"))))</f>
        <v/>
      </c>
      <c r="K490" s="5" t="n"/>
    </row>
    <row r="491">
      <c r="A491" s="4" t="n"/>
      <c r="B491" s="5" t="n"/>
      <c r="C491" s="5" t="n"/>
      <c r="D491" s="5" t="n"/>
      <c r="E491" s="5" t="n"/>
      <c r="F491" s="5" t="n"/>
      <c r="G491" s="6">
        <f>IF(OR(B491="",D491=""),"",IFERROR(D491-LOOKUP(2,1/($B$5:B490=B491),$D$5:D490),""))</f>
        <v/>
      </c>
      <c r="H491" s="7">
        <f>IF(OR(B491="",A491=""),"",IFERROR(A491-LOOKUP(2,1/($B$5:B490=B491),$A$5:A490),""))</f>
        <v/>
      </c>
      <c r="I491" s="8">
        <f>IF(OR(G491="",H491="",H491&lt;=0),"",G491/H491)</f>
        <v/>
      </c>
      <c r="J491" s="9">
        <f>IF(D491="","",IF(G491="","первый замер",IF(G491&lt;0,"меньше прошлого — проверьте счётчик",IF(AND(I491&lt;&gt;"",I491&gt;24),"больше 24 м/ч в сутки — проверьте","ок"))))</f>
        <v/>
      </c>
      <c r="K491" s="5" t="n"/>
    </row>
    <row r="492">
      <c r="A492" s="4" t="n"/>
      <c r="B492" s="5" t="n"/>
      <c r="C492" s="5" t="n"/>
      <c r="D492" s="5" t="n"/>
      <c r="E492" s="5" t="n"/>
      <c r="F492" s="5" t="n"/>
      <c r="G492" s="6">
        <f>IF(OR(B492="",D492=""),"",IFERROR(D492-LOOKUP(2,1/($B$5:B491=B492),$D$5:D491),""))</f>
        <v/>
      </c>
      <c r="H492" s="7">
        <f>IF(OR(B492="",A492=""),"",IFERROR(A492-LOOKUP(2,1/($B$5:B491=B492),$A$5:A491),""))</f>
        <v/>
      </c>
      <c r="I492" s="8">
        <f>IF(OR(G492="",H492="",H492&lt;=0),"",G492/H492)</f>
        <v/>
      </c>
      <c r="J492" s="9">
        <f>IF(D492="","",IF(G492="","первый замер",IF(G492&lt;0,"меньше прошлого — проверьте счётчик",IF(AND(I492&lt;&gt;"",I492&gt;24),"больше 24 м/ч в сутки — проверьте","ок"))))</f>
        <v/>
      </c>
      <c r="K492" s="5" t="n"/>
    </row>
    <row r="493">
      <c r="A493" s="4" t="n"/>
      <c r="B493" s="5" t="n"/>
      <c r="C493" s="5" t="n"/>
      <c r="D493" s="5" t="n"/>
      <c r="E493" s="5" t="n"/>
      <c r="F493" s="5" t="n"/>
      <c r="G493" s="6">
        <f>IF(OR(B493="",D493=""),"",IFERROR(D493-LOOKUP(2,1/($B$5:B492=B493),$D$5:D492),""))</f>
        <v/>
      </c>
      <c r="H493" s="7">
        <f>IF(OR(B493="",A493=""),"",IFERROR(A493-LOOKUP(2,1/($B$5:B492=B493),$A$5:A492),""))</f>
        <v/>
      </c>
      <c r="I493" s="8">
        <f>IF(OR(G493="",H493="",H493&lt;=0),"",G493/H493)</f>
        <v/>
      </c>
      <c r="J493" s="9">
        <f>IF(D493="","",IF(G493="","первый замер",IF(G493&lt;0,"меньше прошлого — проверьте счётчик",IF(AND(I493&lt;&gt;"",I493&gt;24),"больше 24 м/ч в сутки — проверьте","ок"))))</f>
        <v/>
      </c>
      <c r="K493" s="5" t="n"/>
    </row>
    <row r="494">
      <c r="A494" s="4" t="n"/>
      <c r="B494" s="5" t="n"/>
      <c r="C494" s="5" t="n"/>
      <c r="D494" s="5" t="n"/>
      <c r="E494" s="5" t="n"/>
      <c r="F494" s="5" t="n"/>
      <c r="G494" s="6">
        <f>IF(OR(B494="",D494=""),"",IFERROR(D494-LOOKUP(2,1/($B$5:B493=B494),$D$5:D493),""))</f>
        <v/>
      </c>
      <c r="H494" s="7">
        <f>IF(OR(B494="",A494=""),"",IFERROR(A494-LOOKUP(2,1/($B$5:B493=B494),$A$5:A493),""))</f>
        <v/>
      </c>
      <c r="I494" s="8">
        <f>IF(OR(G494="",H494="",H494&lt;=0),"",G494/H494)</f>
        <v/>
      </c>
      <c r="J494" s="9">
        <f>IF(D494="","",IF(G494="","первый замер",IF(G494&lt;0,"меньше прошлого — проверьте счётчик",IF(AND(I494&lt;&gt;"",I494&gt;24),"больше 24 м/ч в сутки — проверьте","ок"))))</f>
        <v/>
      </c>
      <c r="K494" s="5" t="n"/>
    </row>
    <row r="495">
      <c r="A495" s="4" t="n"/>
      <c r="B495" s="5" t="n"/>
      <c r="C495" s="5" t="n"/>
      <c r="D495" s="5" t="n"/>
      <c r="E495" s="5" t="n"/>
      <c r="F495" s="5" t="n"/>
      <c r="G495" s="6">
        <f>IF(OR(B495="",D495=""),"",IFERROR(D495-LOOKUP(2,1/($B$5:B494=B495),$D$5:D494),""))</f>
        <v/>
      </c>
      <c r="H495" s="7">
        <f>IF(OR(B495="",A495=""),"",IFERROR(A495-LOOKUP(2,1/($B$5:B494=B495),$A$5:A494),""))</f>
        <v/>
      </c>
      <c r="I495" s="8">
        <f>IF(OR(G495="",H495="",H495&lt;=0),"",G495/H495)</f>
        <v/>
      </c>
      <c r="J495" s="9">
        <f>IF(D495="","",IF(G495="","первый замер",IF(G495&lt;0,"меньше прошлого — проверьте счётчик",IF(AND(I495&lt;&gt;"",I495&gt;24),"больше 24 м/ч в сутки — проверьте","ок"))))</f>
        <v/>
      </c>
      <c r="K495" s="5" t="n"/>
    </row>
    <row r="496">
      <c r="A496" s="4" t="n"/>
      <c r="B496" s="5" t="n"/>
      <c r="C496" s="5" t="n"/>
      <c r="D496" s="5" t="n"/>
      <c r="E496" s="5" t="n"/>
      <c r="F496" s="5" t="n"/>
      <c r="G496" s="6">
        <f>IF(OR(B496="",D496=""),"",IFERROR(D496-LOOKUP(2,1/($B$5:B495=B496),$D$5:D495),""))</f>
        <v/>
      </c>
      <c r="H496" s="7">
        <f>IF(OR(B496="",A496=""),"",IFERROR(A496-LOOKUP(2,1/($B$5:B495=B496),$A$5:A495),""))</f>
        <v/>
      </c>
      <c r="I496" s="8">
        <f>IF(OR(G496="",H496="",H496&lt;=0),"",G496/H496)</f>
        <v/>
      </c>
      <c r="J496" s="9">
        <f>IF(D496="","",IF(G496="","первый замер",IF(G496&lt;0,"меньше прошлого — проверьте счётчик",IF(AND(I496&lt;&gt;"",I496&gt;24),"больше 24 м/ч в сутки — проверьте","ок"))))</f>
        <v/>
      </c>
      <c r="K496" s="5" t="n"/>
    </row>
    <row r="497">
      <c r="A497" s="4" t="n"/>
      <c r="B497" s="5" t="n"/>
      <c r="C497" s="5" t="n"/>
      <c r="D497" s="5" t="n"/>
      <c r="E497" s="5" t="n"/>
      <c r="F497" s="5" t="n"/>
      <c r="G497" s="6">
        <f>IF(OR(B497="",D497=""),"",IFERROR(D497-LOOKUP(2,1/($B$5:B496=B497),$D$5:D496),""))</f>
        <v/>
      </c>
      <c r="H497" s="7">
        <f>IF(OR(B497="",A497=""),"",IFERROR(A497-LOOKUP(2,1/($B$5:B496=B497),$A$5:A496),""))</f>
        <v/>
      </c>
      <c r="I497" s="8">
        <f>IF(OR(G497="",H497="",H497&lt;=0),"",G497/H497)</f>
        <v/>
      </c>
      <c r="J497" s="9">
        <f>IF(D497="","",IF(G497="","первый замер",IF(G497&lt;0,"меньше прошлого — проверьте счётчик",IF(AND(I497&lt;&gt;"",I497&gt;24),"больше 24 м/ч в сутки — проверьте","ок"))))</f>
        <v/>
      </c>
      <c r="K497" s="5" t="n"/>
    </row>
    <row r="498">
      <c r="A498" s="4" t="n"/>
      <c r="B498" s="5" t="n"/>
      <c r="C498" s="5" t="n"/>
      <c r="D498" s="5" t="n"/>
      <c r="E498" s="5" t="n"/>
      <c r="F498" s="5" t="n"/>
      <c r="G498" s="6">
        <f>IF(OR(B498="",D498=""),"",IFERROR(D498-LOOKUP(2,1/($B$5:B497=B498),$D$5:D497),""))</f>
        <v/>
      </c>
      <c r="H498" s="7">
        <f>IF(OR(B498="",A498=""),"",IFERROR(A498-LOOKUP(2,1/($B$5:B497=B498),$A$5:A497),""))</f>
        <v/>
      </c>
      <c r="I498" s="8">
        <f>IF(OR(G498="",H498="",H498&lt;=0),"",G498/H498)</f>
        <v/>
      </c>
      <c r="J498" s="9">
        <f>IF(D498="","",IF(G498="","первый замер",IF(G498&lt;0,"меньше прошлого — проверьте счётчик",IF(AND(I498&lt;&gt;"",I498&gt;24),"больше 24 м/ч в сутки — проверьте","ок"))))</f>
        <v/>
      </c>
      <c r="K498" s="5" t="n"/>
    </row>
    <row r="499">
      <c r="A499" s="4" t="n"/>
      <c r="B499" s="5" t="n"/>
      <c r="C499" s="5" t="n"/>
      <c r="D499" s="5" t="n"/>
      <c r="E499" s="5" t="n"/>
      <c r="F499" s="5" t="n"/>
      <c r="G499" s="6">
        <f>IF(OR(B499="",D499=""),"",IFERROR(D499-LOOKUP(2,1/($B$5:B498=B499),$D$5:D498),""))</f>
        <v/>
      </c>
      <c r="H499" s="7">
        <f>IF(OR(B499="",A499=""),"",IFERROR(A499-LOOKUP(2,1/($B$5:B498=B499),$A$5:A498),""))</f>
        <v/>
      </c>
      <c r="I499" s="8">
        <f>IF(OR(G499="",H499="",H499&lt;=0),"",G499/H499)</f>
        <v/>
      </c>
      <c r="J499" s="9">
        <f>IF(D499="","",IF(G499="","первый замер",IF(G499&lt;0,"меньше прошлого — проверьте счётчик",IF(AND(I499&lt;&gt;"",I499&gt;24),"больше 24 м/ч в сутки — проверьте","ок"))))</f>
        <v/>
      </c>
      <c r="K499" s="5" t="n"/>
    </row>
    <row r="500">
      <c r="A500" s="4" t="n"/>
      <c r="B500" s="5" t="n"/>
      <c r="C500" s="5" t="n"/>
      <c r="D500" s="5" t="n"/>
      <c r="E500" s="5" t="n"/>
      <c r="F500" s="5" t="n"/>
      <c r="G500" s="6">
        <f>IF(OR(B500="",D500=""),"",IFERROR(D500-LOOKUP(2,1/($B$5:B499=B500),$D$5:D499),""))</f>
        <v/>
      </c>
      <c r="H500" s="7">
        <f>IF(OR(B500="",A500=""),"",IFERROR(A500-LOOKUP(2,1/($B$5:B499=B500),$A$5:A499),""))</f>
        <v/>
      </c>
      <c r="I500" s="8">
        <f>IF(OR(G500="",H500="",H500&lt;=0),"",G500/H500)</f>
        <v/>
      </c>
      <c r="J500" s="9">
        <f>IF(D500="","",IF(G500="","первый замер",IF(G500&lt;0,"меньше прошлого — проверьте счётчик",IF(AND(I500&lt;&gt;"",I500&gt;24),"больше 24 м/ч в сутки — проверьте","ок"))))</f>
        <v/>
      </c>
      <c r="K500" s="5" t="n"/>
    </row>
    <row r="501">
      <c r="A501" s="4" t="n"/>
      <c r="B501" s="5" t="n"/>
      <c r="C501" s="5" t="n"/>
      <c r="D501" s="5" t="n"/>
      <c r="E501" s="5" t="n"/>
      <c r="F501" s="5" t="n"/>
      <c r="G501" s="6">
        <f>IF(OR(B501="",D501=""),"",IFERROR(D501-LOOKUP(2,1/($B$5:B500=B501),$D$5:D500),""))</f>
        <v/>
      </c>
      <c r="H501" s="7">
        <f>IF(OR(B501="",A501=""),"",IFERROR(A501-LOOKUP(2,1/($B$5:B500=B501),$A$5:A500),""))</f>
        <v/>
      </c>
      <c r="I501" s="8">
        <f>IF(OR(G501="",H501="",H501&lt;=0),"",G501/H501)</f>
        <v/>
      </c>
      <c r="J501" s="9">
        <f>IF(D501="","",IF(G501="","первый замер",IF(G501&lt;0,"меньше прошлого — проверьте счётчик",IF(AND(I501&lt;&gt;"",I501&gt;24),"больше 24 м/ч в сутки — проверьте","ок"))))</f>
        <v/>
      </c>
      <c r="K501" s="5" t="n"/>
    </row>
    <row r="502">
      <c r="A502" s="4" t="n"/>
      <c r="B502" s="5" t="n"/>
      <c r="C502" s="5" t="n"/>
      <c r="D502" s="5" t="n"/>
      <c r="E502" s="5" t="n"/>
      <c r="F502" s="5" t="n"/>
      <c r="G502" s="6">
        <f>IF(OR(B502="",D502=""),"",IFERROR(D502-LOOKUP(2,1/($B$5:B501=B502),$D$5:D501),""))</f>
        <v/>
      </c>
      <c r="H502" s="7">
        <f>IF(OR(B502="",A502=""),"",IFERROR(A502-LOOKUP(2,1/($B$5:B501=B502),$A$5:A501),""))</f>
        <v/>
      </c>
      <c r="I502" s="8">
        <f>IF(OR(G502="",H502="",H502&lt;=0),"",G502/H502)</f>
        <v/>
      </c>
      <c r="J502" s="9">
        <f>IF(D502="","",IF(G502="","первый замер",IF(G502&lt;0,"меньше прошлого — проверьте счётчик",IF(AND(I502&lt;&gt;"",I502&gt;24),"больше 24 м/ч в сутки — проверьте","ок"))))</f>
        <v/>
      </c>
      <c r="K502" s="5" t="n"/>
    </row>
    <row r="503">
      <c r="A503" s="4" t="n"/>
      <c r="B503" s="5" t="n"/>
      <c r="C503" s="5" t="n"/>
      <c r="D503" s="5" t="n"/>
      <c r="E503" s="5" t="n"/>
      <c r="F503" s="5" t="n"/>
      <c r="G503" s="6">
        <f>IF(OR(B503="",D503=""),"",IFERROR(D503-LOOKUP(2,1/($B$5:B502=B503),$D$5:D502),""))</f>
        <v/>
      </c>
      <c r="H503" s="7">
        <f>IF(OR(B503="",A503=""),"",IFERROR(A503-LOOKUP(2,1/($B$5:B502=B503),$A$5:A502),""))</f>
        <v/>
      </c>
      <c r="I503" s="8">
        <f>IF(OR(G503="",H503="",H503&lt;=0),"",G503/H503)</f>
        <v/>
      </c>
      <c r="J503" s="9">
        <f>IF(D503="","",IF(G503="","первый замер",IF(G503&lt;0,"меньше прошлого — проверьте счётчик",IF(AND(I503&lt;&gt;"",I503&gt;24),"больше 24 м/ч в сутки — проверьте","ок"))))</f>
        <v/>
      </c>
      <c r="K503" s="5" t="n"/>
    </row>
    <row r="504">
      <c r="A504" s="4" t="n"/>
      <c r="B504" s="5" t="n"/>
      <c r="C504" s="5" t="n"/>
      <c r="D504" s="5" t="n"/>
      <c r="E504" s="5" t="n"/>
      <c r="F504" s="5" t="n"/>
      <c r="G504" s="6">
        <f>IF(OR(B504="",D504=""),"",IFERROR(D504-LOOKUP(2,1/($B$5:B503=B504),$D$5:D503),""))</f>
        <v/>
      </c>
      <c r="H504" s="7">
        <f>IF(OR(B504="",A504=""),"",IFERROR(A504-LOOKUP(2,1/($B$5:B503=B504),$A$5:A503),""))</f>
        <v/>
      </c>
      <c r="I504" s="8">
        <f>IF(OR(G504="",H504="",H504&lt;=0),"",G504/H504)</f>
        <v/>
      </c>
      <c r="J504" s="9">
        <f>IF(D504="","",IF(G504="","первый замер",IF(G504&lt;0,"меньше прошлого — проверьте счётчик",IF(AND(I504&lt;&gt;"",I504&gt;24),"больше 24 м/ч в сутки — проверьте","ок"))))</f>
        <v/>
      </c>
      <c r="K504" s="5" t="n"/>
    </row>
  </sheetData>
  <conditionalFormatting sqref="J5:J504">
    <cfRule type="expression" priority="1" dxfId="0">
      <formula>AND($J5&lt;&gt;"",$J5&lt;&gt;"ок",$J5&lt;&gt;"первый замер")</formula>
    </cfRule>
  </conditionalFormatting>
  <dataValidations count="2">
    <dataValidation sqref="E5:E504" showDropDown="0" showInputMessage="0" showErrorMessage="0" allowBlank="1" type="list">
      <formula1>"оператор,механик,мастер участка,телематика,клиент,менеджер дилера"</formula1>
    </dataValidation>
    <dataValidation sqref="F5:F504" showDropDown="0" showInputMessage="0" showErrorMessage="0" allowBlank="1" type="list">
      <formula1>"фото счётчика,путевой лист,осмотр,телематика,со слов"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3" customWidth="1" min="4" max="4"/>
    <col width="11" customWidth="1" min="5" max="5"/>
    <col width="14" customWidth="1" min="6" max="6"/>
    <col width="14" customWidth="1" min="7" max="7"/>
    <col width="11" customWidth="1" min="8" max="8"/>
    <col width="14" customWidth="1" min="9" max="9"/>
  </cols>
  <sheetData>
    <row r="1">
      <c r="A1" s="1" t="inlineStr">
        <is>
          <t>Машины: наработка сегодня и следующее ТО</t>
        </is>
      </c>
    </row>
    <row r="2">
      <c r="A2" s="2" t="inlineStr">
        <is>
          <t>Впишите машину так же, как в журнале, и интервал ТО. Остальное подтянется из журнала. Grada — CRM с ИИ-помощником для дилеров спецтехники · gradacrm.ru</t>
        </is>
      </c>
    </row>
    <row r="3">
      <c r="A3" s="10" t="inlineStr">
        <is>
          <t>Сегодня:</t>
        </is>
      </c>
      <c r="B3" s="11">
        <f>TODAY()</f>
        <v/>
      </c>
    </row>
    <row r="5" ht="45" customHeight="1">
      <c r="A5" s="3" t="inlineStr">
        <is>
          <t>Машина (как в журнале)</t>
        </is>
      </c>
      <c r="B5" s="3" t="inlineStr">
        <is>
          <t>Интервал ТО, м/ч</t>
        </is>
      </c>
      <c r="C5" s="3" t="inlineStr">
        <is>
          <t>Последний замер: дата</t>
        </is>
      </c>
      <c r="D5" s="3" t="inlineStr">
        <is>
          <t>Последний замер: м/ч</t>
        </is>
      </c>
      <c r="E5" s="3" t="inlineStr">
        <is>
          <t>Темп, м/ч в день</t>
        </is>
      </c>
      <c r="F5" s="3" t="inlineStr">
        <is>
          <t>Наработка сегодня (оценка)</t>
        </is>
      </c>
      <c r="G5" s="3" t="inlineStr">
        <is>
          <t>Следующее ТО на, м/ч</t>
        </is>
      </c>
      <c r="H5" s="3" t="inlineStr">
        <is>
          <t>Осталось, м/ч</t>
        </is>
      </c>
      <c r="I5" s="3" t="inlineStr">
        <is>
          <t>Ориентир даты ТО</t>
        </is>
      </c>
    </row>
    <row r="6">
      <c r="A6" s="5" t="inlineStr">
        <is>
          <t>Экскаватор 40 т, зав. № 1001</t>
        </is>
      </c>
      <c r="B6" s="5" t="n">
        <v>500</v>
      </c>
      <c r="C6" s="12">
        <f>IF(A6="","",IFERROR(LOOKUP(2,1/('Журнал'!$B$5:$B$504=A6),'Журнал'!$A$5:$A$504),""))</f>
        <v/>
      </c>
      <c r="D6" s="6">
        <f>IF(A6="","",IFERROR(LOOKUP(2,1/('Журнал'!$B$5:$B$504=A6),'Журнал'!$D$5:$D$504),""))</f>
        <v/>
      </c>
      <c r="E6" s="8">
        <f>IF(A6="","",IFERROR(LOOKUP(2,1/(('Журнал'!$B$5:$B$504=A6)*('Журнал'!$I$5:$I$504&lt;&gt;"")),'Журнал'!$I$5:$I$504),""))</f>
        <v/>
      </c>
      <c r="F6" s="6">
        <f>IF(OR(D6="",E6=""),D6,D6+E6*MAX(0,$B$3-C6))</f>
        <v/>
      </c>
      <c r="G6" s="6">
        <f>IF(OR(F6="",B6=""),"",(INT(F6/B6)+1)*B6)</f>
        <v/>
      </c>
      <c r="H6" s="6">
        <f>IF(G6="","",G6-F6)</f>
        <v/>
      </c>
      <c r="I6" s="12">
        <f>IF(OR(H6="",E6="",E6&lt;=0),"",$B$3+H6/E6)</f>
        <v/>
      </c>
    </row>
    <row r="7">
      <c r="A7" s="5" t="inlineStr">
        <is>
          <t>Погрузчик 5 т, зав. № 2002</t>
        </is>
      </c>
      <c r="B7" s="5" t="n">
        <v>250</v>
      </c>
      <c r="C7" s="12">
        <f>IF(A7="","",IFERROR(LOOKUP(2,1/('Журнал'!$B$5:$B$504=A7),'Журнал'!$A$5:$A$504),""))</f>
        <v/>
      </c>
      <c r="D7" s="6">
        <f>IF(A7="","",IFERROR(LOOKUP(2,1/('Журнал'!$B$5:$B$504=A7),'Журнал'!$D$5:$D$504),""))</f>
        <v/>
      </c>
      <c r="E7" s="8">
        <f>IF(A7="","",IFERROR(LOOKUP(2,1/(('Журнал'!$B$5:$B$504=A7)*('Журнал'!$I$5:$I$504&lt;&gt;"")),'Журнал'!$I$5:$I$504),""))</f>
        <v/>
      </c>
      <c r="F7" s="6">
        <f>IF(OR(D7="",E7=""),D7,D7+E7*MAX(0,$B$3-C7))</f>
        <v/>
      </c>
      <c r="G7" s="6">
        <f>IF(OR(F7="",B7=""),"",(INT(F7/B7)+1)*B7)</f>
        <v/>
      </c>
      <c r="H7" s="6">
        <f>IF(G7="","",G7-F7)</f>
        <v/>
      </c>
      <c r="I7" s="12">
        <f>IF(OR(H7="",E7="",E7&lt;=0),"",$B$3+H7/E7)</f>
        <v/>
      </c>
    </row>
    <row r="8">
      <c r="A8" s="5" t="n"/>
      <c r="B8" s="5" t="n"/>
      <c r="C8" s="12">
        <f>IF(A8="","",IFERROR(LOOKUP(2,1/('Журнал'!$B$5:$B$504=A8),'Журнал'!$A$5:$A$504),""))</f>
        <v/>
      </c>
      <c r="D8" s="6">
        <f>IF(A8="","",IFERROR(LOOKUP(2,1/('Журнал'!$B$5:$B$504=A8),'Журнал'!$D$5:$D$504),""))</f>
        <v/>
      </c>
      <c r="E8" s="8">
        <f>IF(A8="","",IFERROR(LOOKUP(2,1/(('Журнал'!$B$5:$B$504=A8)*('Журнал'!$I$5:$I$504&lt;&gt;"")),'Журнал'!$I$5:$I$504),""))</f>
        <v/>
      </c>
      <c r="F8" s="6">
        <f>IF(OR(D8="",E8=""),D8,D8+E8*MAX(0,$B$3-C8))</f>
        <v/>
      </c>
      <c r="G8" s="6">
        <f>IF(OR(F8="",B8=""),"",(INT(F8/B8)+1)*B8)</f>
        <v/>
      </c>
      <c r="H8" s="6">
        <f>IF(G8="","",G8-F8)</f>
        <v/>
      </c>
      <c r="I8" s="12">
        <f>IF(OR(H8="",E8="",E8&lt;=0),"",$B$3+H8/E8)</f>
        <v/>
      </c>
    </row>
    <row r="9">
      <c r="A9" s="5" t="n"/>
      <c r="B9" s="5" t="n"/>
      <c r="C9" s="12">
        <f>IF(A9="","",IFERROR(LOOKUP(2,1/('Журнал'!$B$5:$B$504=A9),'Журнал'!$A$5:$A$504),""))</f>
        <v/>
      </c>
      <c r="D9" s="6">
        <f>IF(A9="","",IFERROR(LOOKUP(2,1/('Журнал'!$B$5:$B$504=A9),'Журнал'!$D$5:$D$504),""))</f>
        <v/>
      </c>
      <c r="E9" s="8">
        <f>IF(A9="","",IFERROR(LOOKUP(2,1/(('Журнал'!$B$5:$B$504=A9)*('Журнал'!$I$5:$I$504&lt;&gt;"")),'Журнал'!$I$5:$I$504),""))</f>
        <v/>
      </c>
      <c r="F9" s="6">
        <f>IF(OR(D9="",E9=""),D9,D9+E9*MAX(0,$B$3-C9))</f>
        <v/>
      </c>
      <c r="G9" s="6">
        <f>IF(OR(F9="",B9=""),"",(INT(F9/B9)+1)*B9)</f>
        <v/>
      </c>
      <c r="H9" s="6">
        <f>IF(G9="","",G9-F9)</f>
        <v/>
      </c>
      <c r="I9" s="12">
        <f>IF(OR(H9="",E9="",E9&lt;=0),"",$B$3+H9/E9)</f>
        <v/>
      </c>
    </row>
    <row r="10">
      <c r="A10" s="5" t="n"/>
      <c r="B10" s="5" t="n"/>
      <c r="C10" s="12">
        <f>IF(A10="","",IFERROR(LOOKUP(2,1/('Журнал'!$B$5:$B$504=A10),'Журнал'!$A$5:$A$504),""))</f>
        <v/>
      </c>
      <c r="D10" s="6">
        <f>IF(A10="","",IFERROR(LOOKUP(2,1/('Журнал'!$B$5:$B$504=A10),'Журнал'!$D$5:$D$504),""))</f>
        <v/>
      </c>
      <c r="E10" s="8">
        <f>IF(A10="","",IFERROR(LOOKUP(2,1/(('Журнал'!$B$5:$B$504=A10)*('Журнал'!$I$5:$I$504&lt;&gt;"")),'Журнал'!$I$5:$I$504),""))</f>
        <v/>
      </c>
      <c r="F10" s="6">
        <f>IF(OR(D10="",E10=""),D10,D10+E10*MAX(0,$B$3-C10))</f>
        <v/>
      </c>
      <c r="G10" s="6">
        <f>IF(OR(F10="",B10=""),"",(INT(F10/B10)+1)*B10)</f>
        <v/>
      </c>
      <c r="H10" s="6">
        <f>IF(G10="","",G10-F10)</f>
        <v/>
      </c>
      <c r="I10" s="12">
        <f>IF(OR(H10="",E10="",E10&lt;=0),"",$B$3+H10/E10)</f>
        <v/>
      </c>
    </row>
    <row r="11">
      <c r="A11" s="5" t="n"/>
      <c r="B11" s="5" t="n"/>
      <c r="C11" s="12">
        <f>IF(A11="","",IFERROR(LOOKUP(2,1/('Журнал'!$B$5:$B$504=A11),'Журнал'!$A$5:$A$504),""))</f>
        <v/>
      </c>
      <c r="D11" s="6">
        <f>IF(A11="","",IFERROR(LOOKUP(2,1/('Журнал'!$B$5:$B$504=A11),'Журнал'!$D$5:$D$504),""))</f>
        <v/>
      </c>
      <c r="E11" s="8">
        <f>IF(A11="","",IFERROR(LOOKUP(2,1/(('Журнал'!$B$5:$B$504=A11)*('Журнал'!$I$5:$I$504&lt;&gt;"")),'Журнал'!$I$5:$I$504),""))</f>
        <v/>
      </c>
      <c r="F11" s="6">
        <f>IF(OR(D11="",E11=""),D11,D11+E11*MAX(0,$B$3-C11))</f>
        <v/>
      </c>
      <c r="G11" s="6">
        <f>IF(OR(F11="",B11=""),"",(INT(F11/B11)+1)*B11)</f>
        <v/>
      </c>
      <c r="H11" s="6">
        <f>IF(G11="","",G11-F11)</f>
        <v/>
      </c>
      <c r="I11" s="12">
        <f>IF(OR(H11="",E11="",E11&lt;=0),"",$B$3+H11/E11)</f>
        <v/>
      </c>
    </row>
    <row r="12">
      <c r="A12" s="5" t="n"/>
      <c r="B12" s="5" t="n"/>
      <c r="C12" s="12">
        <f>IF(A12="","",IFERROR(LOOKUP(2,1/('Журнал'!$B$5:$B$504=A12),'Журнал'!$A$5:$A$504),""))</f>
        <v/>
      </c>
      <c r="D12" s="6">
        <f>IF(A12="","",IFERROR(LOOKUP(2,1/('Журнал'!$B$5:$B$504=A12),'Журнал'!$D$5:$D$504),""))</f>
        <v/>
      </c>
      <c r="E12" s="8">
        <f>IF(A12="","",IFERROR(LOOKUP(2,1/(('Журнал'!$B$5:$B$504=A12)*('Журнал'!$I$5:$I$504&lt;&gt;"")),'Журнал'!$I$5:$I$504),""))</f>
        <v/>
      </c>
      <c r="F12" s="6">
        <f>IF(OR(D12="",E12=""),D12,D12+E12*MAX(0,$B$3-C12))</f>
        <v/>
      </c>
      <c r="G12" s="6">
        <f>IF(OR(F12="",B12=""),"",(INT(F12/B12)+1)*B12)</f>
        <v/>
      </c>
      <c r="H12" s="6">
        <f>IF(G12="","",G12-F12)</f>
        <v/>
      </c>
      <c r="I12" s="12">
        <f>IF(OR(H12="",E12="",E12&lt;=0),"",$B$3+H12/E12)</f>
        <v/>
      </c>
    </row>
    <row r="13">
      <c r="A13" s="5" t="n"/>
      <c r="B13" s="5" t="n"/>
      <c r="C13" s="12">
        <f>IF(A13="","",IFERROR(LOOKUP(2,1/('Журнал'!$B$5:$B$504=A13),'Журнал'!$A$5:$A$504),""))</f>
        <v/>
      </c>
      <c r="D13" s="6">
        <f>IF(A13="","",IFERROR(LOOKUP(2,1/('Журнал'!$B$5:$B$504=A13),'Журнал'!$D$5:$D$504),""))</f>
        <v/>
      </c>
      <c r="E13" s="8">
        <f>IF(A13="","",IFERROR(LOOKUP(2,1/(('Журнал'!$B$5:$B$504=A13)*('Журнал'!$I$5:$I$504&lt;&gt;"")),'Журнал'!$I$5:$I$504),""))</f>
        <v/>
      </c>
      <c r="F13" s="6">
        <f>IF(OR(D13="",E13=""),D13,D13+E13*MAX(0,$B$3-C13))</f>
        <v/>
      </c>
      <c r="G13" s="6">
        <f>IF(OR(F13="",B13=""),"",(INT(F13/B13)+1)*B13)</f>
        <v/>
      </c>
      <c r="H13" s="6">
        <f>IF(G13="","",G13-F13)</f>
        <v/>
      </c>
      <c r="I13" s="12">
        <f>IF(OR(H13="",E13="",E13&lt;=0),"",$B$3+H13/E13)</f>
        <v/>
      </c>
    </row>
    <row r="14">
      <c r="A14" s="5" t="n"/>
      <c r="B14" s="5" t="n"/>
      <c r="C14" s="12">
        <f>IF(A14="","",IFERROR(LOOKUP(2,1/('Журнал'!$B$5:$B$504=A14),'Журнал'!$A$5:$A$504),""))</f>
        <v/>
      </c>
      <c r="D14" s="6">
        <f>IF(A14="","",IFERROR(LOOKUP(2,1/('Журнал'!$B$5:$B$504=A14),'Журнал'!$D$5:$D$504),""))</f>
        <v/>
      </c>
      <c r="E14" s="8">
        <f>IF(A14="","",IFERROR(LOOKUP(2,1/(('Журнал'!$B$5:$B$504=A14)*('Журнал'!$I$5:$I$504&lt;&gt;"")),'Журнал'!$I$5:$I$504),""))</f>
        <v/>
      </c>
      <c r="F14" s="6">
        <f>IF(OR(D14="",E14=""),D14,D14+E14*MAX(0,$B$3-C14))</f>
        <v/>
      </c>
      <c r="G14" s="6">
        <f>IF(OR(F14="",B14=""),"",(INT(F14/B14)+1)*B14)</f>
        <v/>
      </c>
      <c r="H14" s="6">
        <f>IF(G14="","",G14-F14)</f>
        <v/>
      </c>
      <c r="I14" s="12">
        <f>IF(OR(H14="",E14="",E14&lt;=0),"",$B$3+H14/E14)</f>
        <v/>
      </c>
    </row>
    <row r="15">
      <c r="A15" s="5" t="n"/>
      <c r="B15" s="5" t="n"/>
      <c r="C15" s="12">
        <f>IF(A15="","",IFERROR(LOOKUP(2,1/('Журнал'!$B$5:$B$504=A15),'Журнал'!$A$5:$A$504),""))</f>
        <v/>
      </c>
      <c r="D15" s="6">
        <f>IF(A15="","",IFERROR(LOOKUP(2,1/('Журнал'!$B$5:$B$504=A15),'Журнал'!$D$5:$D$504),""))</f>
        <v/>
      </c>
      <c r="E15" s="8">
        <f>IF(A15="","",IFERROR(LOOKUP(2,1/(('Журнал'!$B$5:$B$504=A15)*('Журнал'!$I$5:$I$504&lt;&gt;"")),'Журнал'!$I$5:$I$504),""))</f>
        <v/>
      </c>
      <c r="F15" s="6">
        <f>IF(OR(D15="",E15=""),D15,D15+E15*MAX(0,$B$3-C15))</f>
        <v/>
      </c>
      <c r="G15" s="6">
        <f>IF(OR(F15="",B15=""),"",(INT(F15/B15)+1)*B15)</f>
        <v/>
      </c>
      <c r="H15" s="6">
        <f>IF(G15="","",G15-F15)</f>
        <v/>
      </c>
      <c r="I15" s="12">
        <f>IF(OR(H15="",E15="",E15&lt;=0),"",$B$3+H15/E15)</f>
        <v/>
      </c>
    </row>
    <row r="16">
      <c r="A16" s="5" t="n"/>
      <c r="B16" s="5" t="n"/>
      <c r="C16" s="12">
        <f>IF(A16="","",IFERROR(LOOKUP(2,1/('Журнал'!$B$5:$B$504=A16),'Журнал'!$A$5:$A$504),""))</f>
        <v/>
      </c>
      <c r="D16" s="6">
        <f>IF(A16="","",IFERROR(LOOKUP(2,1/('Журнал'!$B$5:$B$504=A16),'Журнал'!$D$5:$D$504),""))</f>
        <v/>
      </c>
      <c r="E16" s="8">
        <f>IF(A16="","",IFERROR(LOOKUP(2,1/(('Журнал'!$B$5:$B$504=A16)*('Журнал'!$I$5:$I$504&lt;&gt;"")),'Журнал'!$I$5:$I$504),""))</f>
        <v/>
      </c>
      <c r="F16" s="6">
        <f>IF(OR(D16="",E16=""),D16,D16+E16*MAX(0,$B$3-C16))</f>
        <v/>
      </c>
      <c r="G16" s="6">
        <f>IF(OR(F16="",B16=""),"",(INT(F16/B16)+1)*B16)</f>
        <v/>
      </c>
      <c r="H16" s="6">
        <f>IF(G16="","",G16-F16)</f>
        <v/>
      </c>
      <c r="I16" s="12">
        <f>IF(OR(H16="",E16="",E16&lt;=0),"",$B$3+H16/E16)</f>
        <v/>
      </c>
    </row>
    <row r="17">
      <c r="A17" s="5" t="n"/>
      <c r="B17" s="5" t="n"/>
      <c r="C17" s="12">
        <f>IF(A17="","",IFERROR(LOOKUP(2,1/('Журнал'!$B$5:$B$504=A17),'Журнал'!$A$5:$A$504),""))</f>
        <v/>
      </c>
      <c r="D17" s="6">
        <f>IF(A17="","",IFERROR(LOOKUP(2,1/('Журнал'!$B$5:$B$504=A17),'Журнал'!$D$5:$D$504),""))</f>
        <v/>
      </c>
      <c r="E17" s="8">
        <f>IF(A17="","",IFERROR(LOOKUP(2,1/(('Журнал'!$B$5:$B$504=A17)*('Журнал'!$I$5:$I$504&lt;&gt;"")),'Журнал'!$I$5:$I$504),""))</f>
        <v/>
      </c>
      <c r="F17" s="6">
        <f>IF(OR(D17="",E17=""),D17,D17+E17*MAX(0,$B$3-C17))</f>
        <v/>
      </c>
      <c r="G17" s="6">
        <f>IF(OR(F17="",B17=""),"",(INT(F17/B17)+1)*B17)</f>
        <v/>
      </c>
      <c r="H17" s="6">
        <f>IF(G17="","",G17-F17)</f>
        <v/>
      </c>
      <c r="I17" s="12">
        <f>IF(OR(H17="",E17="",E17&lt;=0),"",$B$3+H17/E17)</f>
        <v/>
      </c>
    </row>
    <row r="18">
      <c r="A18" s="5" t="n"/>
      <c r="B18" s="5" t="n"/>
      <c r="C18" s="12">
        <f>IF(A18="","",IFERROR(LOOKUP(2,1/('Журнал'!$B$5:$B$504=A18),'Журнал'!$A$5:$A$504),""))</f>
        <v/>
      </c>
      <c r="D18" s="6">
        <f>IF(A18="","",IFERROR(LOOKUP(2,1/('Журнал'!$B$5:$B$504=A18),'Журнал'!$D$5:$D$504),""))</f>
        <v/>
      </c>
      <c r="E18" s="8">
        <f>IF(A18="","",IFERROR(LOOKUP(2,1/(('Журнал'!$B$5:$B$504=A18)*('Журнал'!$I$5:$I$504&lt;&gt;"")),'Журнал'!$I$5:$I$504),""))</f>
        <v/>
      </c>
      <c r="F18" s="6">
        <f>IF(OR(D18="",E18=""),D18,D18+E18*MAX(0,$B$3-C18))</f>
        <v/>
      </c>
      <c r="G18" s="6">
        <f>IF(OR(F18="",B18=""),"",(INT(F18/B18)+1)*B18)</f>
        <v/>
      </c>
      <c r="H18" s="6">
        <f>IF(G18="","",G18-F18)</f>
        <v/>
      </c>
      <c r="I18" s="12">
        <f>IF(OR(H18="",E18="",E18&lt;=0),"",$B$3+H18/E18)</f>
        <v/>
      </c>
    </row>
    <row r="19">
      <c r="A19" s="5" t="n"/>
      <c r="B19" s="5" t="n"/>
      <c r="C19" s="12">
        <f>IF(A19="","",IFERROR(LOOKUP(2,1/('Журнал'!$B$5:$B$504=A19),'Журнал'!$A$5:$A$504),""))</f>
        <v/>
      </c>
      <c r="D19" s="6">
        <f>IF(A19="","",IFERROR(LOOKUP(2,1/('Журнал'!$B$5:$B$504=A19),'Журнал'!$D$5:$D$504),""))</f>
        <v/>
      </c>
      <c r="E19" s="8">
        <f>IF(A19="","",IFERROR(LOOKUP(2,1/(('Журнал'!$B$5:$B$504=A19)*('Журнал'!$I$5:$I$504&lt;&gt;"")),'Журнал'!$I$5:$I$504),""))</f>
        <v/>
      </c>
      <c r="F19" s="6">
        <f>IF(OR(D19="",E19=""),D19,D19+E19*MAX(0,$B$3-C19))</f>
        <v/>
      </c>
      <c r="G19" s="6">
        <f>IF(OR(F19="",B19=""),"",(INT(F19/B19)+1)*B19)</f>
        <v/>
      </c>
      <c r="H19" s="6">
        <f>IF(G19="","",G19-F19)</f>
        <v/>
      </c>
      <c r="I19" s="12">
        <f>IF(OR(H19="",E19="",E19&lt;=0),"",$B$3+H19/E19)</f>
        <v/>
      </c>
    </row>
    <row r="20">
      <c r="A20" s="5" t="n"/>
      <c r="B20" s="5" t="n"/>
      <c r="C20" s="12">
        <f>IF(A20="","",IFERROR(LOOKUP(2,1/('Журнал'!$B$5:$B$504=A20),'Журнал'!$A$5:$A$504),""))</f>
        <v/>
      </c>
      <c r="D20" s="6">
        <f>IF(A20="","",IFERROR(LOOKUP(2,1/('Журнал'!$B$5:$B$504=A20),'Журнал'!$D$5:$D$504),""))</f>
        <v/>
      </c>
      <c r="E20" s="8">
        <f>IF(A20="","",IFERROR(LOOKUP(2,1/(('Журнал'!$B$5:$B$504=A20)*('Журнал'!$I$5:$I$504&lt;&gt;"")),'Журнал'!$I$5:$I$504),""))</f>
        <v/>
      </c>
      <c r="F20" s="6">
        <f>IF(OR(D20="",E20=""),D20,D20+E20*MAX(0,$B$3-C20))</f>
        <v/>
      </c>
      <c r="G20" s="6">
        <f>IF(OR(F20="",B20=""),"",(INT(F20/B20)+1)*B20)</f>
        <v/>
      </c>
      <c r="H20" s="6">
        <f>IF(G20="","",G20-F20)</f>
        <v/>
      </c>
      <c r="I20" s="12">
        <f>IF(OR(H20="",E20="",E20&lt;=0),"",$B$3+H20/E20)</f>
        <v/>
      </c>
    </row>
    <row r="21">
      <c r="A21" s="5" t="n"/>
      <c r="B21" s="5" t="n"/>
      <c r="C21" s="12">
        <f>IF(A21="","",IFERROR(LOOKUP(2,1/('Журнал'!$B$5:$B$504=A21),'Журнал'!$A$5:$A$504),""))</f>
        <v/>
      </c>
      <c r="D21" s="6">
        <f>IF(A21="","",IFERROR(LOOKUP(2,1/('Журнал'!$B$5:$B$504=A21),'Журнал'!$D$5:$D$504),""))</f>
        <v/>
      </c>
      <c r="E21" s="8">
        <f>IF(A21="","",IFERROR(LOOKUP(2,1/(('Журнал'!$B$5:$B$504=A21)*('Журнал'!$I$5:$I$504&lt;&gt;"")),'Журнал'!$I$5:$I$504),""))</f>
        <v/>
      </c>
      <c r="F21" s="6">
        <f>IF(OR(D21="",E21=""),D21,D21+E21*MAX(0,$B$3-C21))</f>
        <v/>
      </c>
      <c r="G21" s="6">
        <f>IF(OR(F21="",B21=""),"",(INT(F21/B21)+1)*B21)</f>
        <v/>
      </c>
      <c r="H21" s="6">
        <f>IF(G21="","",G21-F21)</f>
        <v/>
      </c>
      <c r="I21" s="12">
        <f>IF(OR(H21="",E21="",E21&lt;=0),"",$B$3+H21/E21)</f>
        <v/>
      </c>
    </row>
    <row r="22">
      <c r="A22" s="5" t="n"/>
      <c r="B22" s="5" t="n"/>
      <c r="C22" s="12">
        <f>IF(A22="","",IFERROR(LOOKUP(2,1/('Журнал'!$B$5:$B$504=A22),'Журнал'!$A$5:$A$504),""))</f>
        <v/>
      </c>
      <c r="D22" s="6">
        <f>IF(A22="","",IFERROR(LOOKUP(2,1/('Журнал'!$B$5:$B$504=A22),'Журнал'!$D$5:$D$504),""))</f>
        <v/>
      </c>
      <c r="E22" s="8">
        <f>IF(A22="","",IFERROR(LOOKUP(2,1/(('Журнал'!$B$5:$B$504=A22)*('Журнал'!$I$5:$I$504&lt;&gt;"")),'Журнал'!$I$5:$I$504),""))</f>
        <v/>
      </c>
      <c r="F22" s="6">
        <f>IF(OR(D22="",E22=""),D22,D22+E22*MAX(0,$B$3-C22))</f>
        <v/>
      </c>
      <c r="G22" s="6">
        <f>IF(OR(F22="",B22=""),"",(INT(F22/B22)+1)*B22)</f>
        <v/>
      </c>
      <c r="H22" s="6">
        <f>IF(G22="","",G22-F22)</f>
        <v/>
      </c>
      <c r="I22" s="12">
        <f>IF(OR(H22="",E22="",E22&lt;=0),"",$B$3+H22/E22)</f>
        <v/>
      </c>
    </row>
    <row r="23">
      <c r="A23" s="5" t="n"/>
      <c r="B23" s="5" t="n"/>
      <c r="C23" s="12">
        <f>IF(A23="","",IFERROR(LOOKUP(2,1/('Журнал'!$B$5:$B$504=A23),'Журнал'!$A$5:$A$504),""))</f>
        <v/>
      </c>
      <c r="D23" s="6">
        <f>IF(A23="","",IFERROR(LOOKUP(2,1/('Журнал'!$B$5:$B$504=A23),'Журнал'!$D$5:$D$504),""))</f>
        <v/>
      </c>
      <c r="E23" s="8">
        <f>IF(A23="","",IFERROR(LOOKUP(2,1/(('Журнал'!$B$5:$B$504=A23)*('Журнал'!$I$5:$I$504&lt;&gt;"")),'Журнал'!$I$5:$I$504),""))</f>
        <v/>
      </c>
      <c r="F23" s="6">
        <f>IF(OR(D23="",E23=""),D23,D23+E23*MAX(0,$B$3-C23))</f>
        <v/>
      </c>
      <c r="G23" s="6">
        <f>IF(OR(F23="",B23=""),"",(INT(F23/B23)+1)*B23)</f>
        <v/>
      </c>
      <c r="H23" s="6">
        <f>IF(G23="","",G23-F23)</f>
        <v/>
      </c>
      <c r="I23" s="12">
        <f>IF(OR(H23="",E23="",E23&lt;=0),"",$B$3+H23/E23)</f>
        <v/>
      </c>
    </row>
    <row r="24">
      <c r="A24" s="5" t="n"/>
      <c r="B24" s="5" t="n"/>
      <c r="C24" s="12">
        <f>IF(A24="","",IFERROR(LOOKUP(2,1/('Журнал'!$B$5:$B$504=A24),'Журнал'!$A$5:$A$504),""))</f>
        <v/>
      </c>
      <c r="D24" s="6">
        <f>IF(A24="","",IFERROR(LOOKUP(2,1/('Журнал'!$B$5:$B$504=A24),'Журнал'!$D$5:$D$504),""))</f>
        <v/>
      </c>
      <c r="E24" s="8">
        <f>IF(A24="","",IFERROR(LOOKUP(2,1/(('Журнал'!$B$5:$B$504=A24)*('Журнал'!$I$5:$I$504&lt;&gt;"")),'Журнал'!$I$5:$I$504),""))</f>
        <v/>
      </c>
      <c r="F24" s="6">
        <f>IF(OR(D24="",E24=""),D24,D24+E24*MAX(0,$B$3-C24))</f>
        <v/>
      </c>
      <c r="G24" s="6">
        <f>IF(OR(F24="",B24=""),"",(INT(F24/B24)+1)*B24)</f>
        <v/>
      </c>
      <c r="H24" s="6">
        <f>IF(G24="","",G24-F24)</f>
        <v/>
      </c>
      <c r="I24" s="12">
        <f>IF(OR(H24="",E24="",E24&lt;=0),"",$B$3+H24/E24)</f>
        <v/>
      </c>
    </row>
    <row r="25">
      <c r="A25" s="5" t="n"/>
      <c r="B25" s="5" t="n"/>
      <c r="C25" s="12">
        <f>IF(A25="","",IFERROR(LOOKUP(2,1/('Журнал'!$B$5:$B$504=A25),'Журнал'!$A$5:$A$504),""))</f>
        <v/>
      </c>
      <c r="D25" s="6">
        <f>IF(A25="","",IFERROR(LOOKUP(2,1/('Журнал'!$B$5:$B$504=A25),'Журнал'!$D$5:$D$504),""))</f>
        <v/>
      </c>
      <c r="E25" s="8">
        <f>IF(A25="","",IFERROR(LOOKUP(2,1/(('Журнал'!$B$5:$B$504=A25)*('Журнал'!$I$5:$I$504&lt;&gt;"")),'Журнал'!$I$5:$I$504),""))</f>
        <v/>
      </c>
      <c r="F25" s="6">
        <f>IF(OR(D25="",E25=""),D25,D25+E25*MAX(0,$B$3-C25))</f>
        <v/>
      </c>
      <c r="G25" s="6">
        <f>IF(OR(F25="",B25=""),"",(INT(F25/B25)+1)*B25)</f>
        <v/>
      </c>
      <c r="H25" s="6">
        <f>IF(G25="","",G25-F25)</f>
        <v/>
      </c>
      <c r="I25" s="12">
        <f>IF(OR(H25="",E25="",E25&lt;=0),"",$B$3+H25/E25)</f>
        <v/>
      </c>
    </row>
    <row r="26">
      <c r="A26" s="5" t="n"/>
      <c r="B26" s="5" t="n"/>
      <c r="C26" s="12">
        <f>IF(A26="","",IFERROR(LOOKUP(2,1/('Журнал'!$B$5:$B$504=A26),'Журнал'!$A$5:$A$504),""))</f>
        <v/>
      </c>
      <c r="D26" s="6">
        <f>IF(A26="","",IFERROR(LOOKUP(2,1/('Журнал'!$B$5:$B$504=A26),'Журнал'!$D$5:$D$504),""))</f>
        <v/>
      </c>
      <c r="E26" s="8">
        <f>IF(A26="","",IFERROR(LOOKUP(2,1/(('Журнал'!$B$5:$B$504=A26)*('Журнал'!$I$5:$I$504&lt;&gt;"")),'Журнал'!$I$5:$I$504),""))</f>
        <v/>
      </c>
      <c r="F26" s="6">
        <f>IF(OR(D26="",E26=""),D26,D26+E26*MAX(0,$B$3-C26))</f>
        <v/>
      </c>
      <c r="G26" s="6">
        <f>IF(OR(F26="",B26=""),"",(INT(F26/B26)+1)*B26)</f>
        <v/>
      </c>
      <c r="H26" s="6">
        <f>IF(G26="","",G26-F26)</f>
        <v/>
      </c>
      <c r="I26" s="12">
        <f>IF(OR(H26="",E26="",E26&lt;=0),"",$B$3+H26/E26)</f>
        <v/>
      </c>
    </row>
    <row r="27">
      <c r="A27" s="5" t="n"/>
      <c r="B27" s="5" t="n"/>
      <c r="C27" s="12">
        <f>IF(A27="","",IFERROR(LOOKUP(2,1/('Журнал'!$B$5:$B$504=A27),'Журнал'!$A$5:$A$504),""))</f>
        <v/>
      </c>
      <c r="D27" s="6">
        <f>IF(A27="","",IFERROR(LOOKUP(2,1/('Журнал'!$B$5:$B$504=A27),'Журнал'!$D$5:$D$504),""))</f>
        <v/>
      </c>
      <c r="E27" s="8">
        <f>IF(A27="","",IFERROR(LOOKUP(2,1/(('Журнал'!$B$5:$B$504=A27)*('Журнал'!$I$5:$I$504&lt;&gt;"")),'Журнал'!$I$5:$I$504),""))</f>
        <v/>
      </c>
      <c r="F27" s="6">
        <f>IF(OR(D27="",E27=""),D27,D27+E27*MAX(0,$B$3-C27))</f>
        <v/>
      </c>
      <c r="G27" s="6">
        <f>IF(OR(F27="",B27=""),"",(INT(F27/B27)+1)*B27)</f>
        <v/>
      </c>
      <c r="H27" s="6">
        <f>IF(G27="","",G27-F27)</f>
        <v/>
      </c>
      <c r="I27" s="12">
        <f>IF(OR(H27="",E27="",E27&lt;=0),"",$B$3+H27/E27)</f>
        <v/>
      </c>
    </row>
    <row r="28">
      <c r="A28" s="5" t="n"/>
      <c r="B28" s="5" t="n"/>
      <c r="C28" s="12">
        <f>IF(A28="","",IFERROR(LOOKUP(2,1/('Журнал'!$B$5:$B$504=A28),'Журнал'!$A$5:$A$504),""))</f>
        <v/>
      </c>
      <c r="D28" s="6">
        <f>IF(A28="","",IFERROR(LOOKUP(2,1/('Журнал'!$B$5:$B$504=A28),'Журнал'!$D$5:$D$504),""))</f>
        <v/>
      </c>
      <c r="E28" s="8">
        <f>IF(A28="","",IFERROR(LOOKUP(2,1/(('Журнал'!$B$5:$B$504=A28)*('Журнал'!$I$5:$I$504&lt;&gt;"")),'Журнал'!$I$5:$I$504),""))</f>
        <v/>
      </c>
      <c r="F28" s="6">
        <f>IF(OR(D28="",E28=""),D28,D28+E28*MAX(0,$B$3-C28))</f>
        <v/>
      </c>
      <c r="G28" s="6">
        <f>IF(OR(F28="",B28=""),"",(INT(F28/B28)+1)*B28)</f>
        <v/>
      </c>
      <c r="H28" s="6">
        <f>IF(G28="","",G28-F28)</f>
        <v/>
      </c>
      <c r="I28" s="12">
        <f>IF(OR(H28="",E28="",E28&lt;=0),"",$B$3+H28/E28)</f>
        <v/>
      </c>
    </row>
    <row r="29">
      <c r="A29" s="5" t="n"/>
      <c r="B29" s="5" t="n"/>
      <c r="C29" s="12">
        <f>IF(A29="","",IFERROR(LOOKUP(2,1/('Журнал'!$B$5:$B$504=A29),'Журнал'!$A$5:$A$504),""))</f>
        <v/>
      </c>
      <c r="D29" s="6">
        <f>IF(A29="","",IFERROR(LOOKUP(2,1/('Журнал'!$B$5:$B$504=A29),'Журнал'!$D$5:$D$504),""))</f>
        <v/>
      </c>
      <c r="E29" s="8">
        <f>IF(A29="","",IFERROR(LOOKUP(2,1/(('Журнал'!$B$5:$B$504=A29)*('Журнал'!$I$5:$I$504&lt;&gt;"")),'Журнал'!$I$5:$I$504),""))</f>
        <v/>
      </c>
      <c r="F29" s="6">
        <f>IF(OR(D29="",E29=""),D29,D29+E29*MAX(0,$B$3-C29))</f>
        <v/>
      </c>
      <c r="G29" s="6">
        <f>IF(OR(F29="",B29=""),"",(INT(F29/B29)+1)*B29)</f>
        <v/>
      </c>
      <c r="H29" s="6">
        <f>IF(G29="","",G29-F29)</f>
        <v/>
      </c>
      <c r="I29" s="12">
        <f>IF(OR(H29="",E29="",E29&lt;=0),"",$B$3+H29/E29)</f>
        <v/>
      </c>
    </row>
    <row r="30">
      <c r="A30" s="5" t="n"/>
      <c r="B30" s="5" t="n"/>
      <c r="C30" s="12">
        <f>IF(A30="","",IFERROR(LOOKUP(2,1/('Журнал'!$B$5:$B$504=A30),'Журнал'!$A$5:$A$504),""))</f>
        <v/>
      </c>
      <c r="D30" s="6">
        <f>IF(A30="","",IFERROR(LOOKUP(2,1/('Журнал'!$B$5:$B$504=A30),'Журнал'!$D$5:$D$504),""))</f>
        <v/>
      </c>
      <c r="E30" s="8">
        <f>IF(A30="","",IFERROR(LOOKUP(2,1/(('Журнал'!$B$5:$B$504=A30)*('Журнал'!$I$5:$I$504&lt;&gt;"")),'Журнал'!$I$5:$I$504),""))</f>
        <v/>
      </c>
      <c r="F30" s="6">
        <f>IF(OR(D30="",E30=""),D30,D30+E30*MAX(0,$B$3-C30))</f>
        <v/>
      </c>
      <c r="G30" s="6">
        <f>IF(OR(F30="",B30=""),"",(INT(F30/B30)+1)*B30)</f>
        <v/>
      </c>
      <c r="H30" s="6">
        <f>IF(G30="","",G30-F30)</f>
        <v/>
      </c>
      <c r="I30" s="12">
        <f>IF(OR(H30="",E30="",E30&lt;=0),"",$B$3+H30/E30)</f>
        <v/>
      </c>
    </row>
    <row r="31">
      <c r="A31" s="5" t="n"/>
      <c r="B31" s="5" t="n"/>
      <c r="C31" s="12">
        <f>IF(A31="","",IFERROR(LOOKUP(2,1/('Журнал'!$B$5:$B$504=A31),'Журнал'!$A$5:$A$504),""))</f>
        <v/>
      </c>
      <c r="D31" s="6">
        <f>IF(A31="","",IFERROR(LOOKUP(2,1/('Журнал'!$B$5:$B$504=A31),'Журнал'!$D$5:$D$504),""))</f>
        <v/>
      </c>
      <c r="E31" s="8">
        <f>IF(A31="","",IFERROR(LOOKUP(2,1/(('Журнал'!$B$5:$B$504=A31)*('Журнал'!$I$5:$I$504&lt;&gt;"")),'Журнал'!$I$5:$I$504),""))</f>
        <v/>
      </c>
      <c r="F31" s="6">
        <f>IF(OR(D31="",E31=""),D31,D31+E31*MAX(0,$B$3-C31))</f>
        <v/>
      </c>
      <c r="G31" s="6">
        <f>IF(OR(F31="",B31=""),"",(INT(F31/B31)+1)*B31)</f>
        <v/>
      </c>
      <c r="H31" s="6">
        <f>IF(G31="","",G31-F31)</f>
        <v/>
      </c>
      <c r="I31" s="12">
        <f>IF(OR(H31="",E31="",E31&lt;=0),"",$B$3+H31/E31)</f>
        <v/>
      </c>
    </row>
    <row r="32">
      <c r="A32" s="5" t="n"/>
      <c r="B32" s="5" t="n"/>
      <c r="C32" s="12">
        <f>IF(A32="","",IFERROR(LOOKUP(2,1/('Журнал'!$B$5:$B$504=A32),'Журнал'!$A$5:$A$504),""))</f>
        <v/>
      </c>
      <c r="D32" s="6">
        <f>IF(A32="","",IFERROR(LOOKUP(2,1/('Журнал'!$B$5:$B$504=A32),'Журнал'!$D$5:$D$504),""))</f>
        <v/>
      </c>
      <c r="E32" s="8">
        <f>IF(A32="","",IFERROR(LOOKUP(2,1/(('Журнал'!$B$5:$B$504=A32)*('Журнал'!$I$5:$I$504&lt;&gt;"")),'Журнал'!$I$5:$I$504),""))</f>
        <v/>
      </c>
      <c r="F32" s="6">
        <f>IF(OR(D32="",E32=""),D32,D32+E32*MAX(0,$B$3-C32))</f>
        <v/>
      </c>
      <c r="G32" s="6">
        <f>IF(OR(F32="",B32=""),"",(INT(F32/B32)+1)*B32)</f>
        <v/>
      </c>
      <c r="H32" s="6">
        <f>IF(G32="","",G32-F32)</f>
        <v/>
      </c>
      <c r="I32" s="12">
        <f>IF(OR(H32="",E32="",E32&lt;=0),"",$B$3+H32/E32)</f>
        <v/>
      </c>
    </row>
    <row r="33">
      <c r="A33" s="5" t="n"/>
      <c r="B33" s="5" t="n"/>
      <c r="C33" s="12">
        <f>IF(A33="","",IFERROR(LOOKUP(2,1/('Журнал'!$B$5:$B$504=A33),'Журнал'!$A$5:$A$504),""))</f>
        <v/>
      </c>
      <c r="D33" s="6">
        <f>IF(A33="","",IFERROR(LOOKUP(2,1/('Журнал'!$B$5:$B$504=A33),'Журнал'!$D$5:$D$504),""))</f>
        <v/>
      </c>
      <c r="E33" s="8">
        <f>IF(A33="","",IFERROR(LOOKUP(2,1/(('Журнал'!$B$5:$B$504=A33)*('Журнал'!$I$5:$I$504&lt;&gt;"")),'Журнал'!$I$5:$I$504),""))</f>
        <v/>
      </c>
      <c r="F33" s="6">
        <f>IF(OR(D33="",E33=""),D33,D33+E33*MAX(0,$B$3-C33))</f>
        <v/>
      </c>
      <c r="G33" s="6">
        <f>IF(OR(F33="",B33=""),"",(INT(F33/B33)+1)*B33)</f>
        <v/>
      </c>
      <c r="H33" s="6">
        <f>IF(G33="","",G33-F33)</f>
        <v/>
      </c>
      <c r="I33" s="12">
        <f>IF(OR(H33="",E33="",E33&lt;=0),"",$B$3+H33/E33)</f>
        <v/>
      </c>
    </row>
    <row r="34">
      <c r="A34" s="5" t="n"/>
      <c r="B34" s="5" t="n"/>
      <c r="C34" s="12">
        <f>IF(A34="","",IFERROR(LOOKUP(2,1/('Журнал'!$B$5:$B$504=A34),'Журнал'!$A$5:$A$504),""))</f>
        <v/>
      </c>
      <c r="D34" s="6">
        <f>IF(A34="","",IFERROR(LOOKUP(2,1/('Журнал'!$B$5:$B$504=A34),'Журнал'!$D$5:$D$504),""))</f>
        <v/>
      </c>
      <c r="E34" s="8">
        <f>IF(A34="","",IFERROR(LOOKUP(2,1/(('Журнал'!$B$5:$B$504=A34)*('Журнал'!$I$5:$I$504&lt;&gt;"")),'Журнал'!$I$5:$I$504),""))</f>
        <v/>
      </c>
      <c r="F34" s="6">
        <f>IF(OR(D34="",E34=""),D34,D34+E34*MAX(0,$B$3-C34))</f>
        <v/>
      </c>
      <c r="G34" s="6">
        <f>IF(OR(F34="",B34=""),"",(INT(F34/B34)+1)*B34)</f>
        <v/>
      </c>
      <c r="H34" s="6">
        <f>IF(G34="","",G34-F34)</f>
        <v/>
      </c>
      <c r="I34" s="12">
        <f>IF(OR(H34="",E34="",E34&lt;=0),"",$B$3+H34/E34)</f>
        <v/>
      </c>
    </row>
    <row r="35">
      <c r="A35" s="5" t="n"/>
      <c r="B35" s="5" t="n"/>
      <c r="C35" s="12">
        <f>IF(A35="","",IFERROR(LOOKUP(2,1/('Журнал'!$B$5:$B$504=A35),'Журнал'!$A$5:$A$504),""))</f>
        <v/>
      </c>
      <c r="D35" s="6">
        <f>IF(A35="","",IFERROR(LOOKUP(2,1/('Журнал'!$B$5:$B$504=A35),'Журнал'!$D$5:$D$504),""))</f>
        <v/>
      </c>
      <c r="E35" s="8">
        <f>IF(A35="","",IFERROR(LOOKUP(2,1/(('Журнал'!$B$5:$B$504=A35)*('Журнал'!$I$5:$I$504&lt;&gt;"")),'Журнал'!$I$5:$I$504),""))</f>
        <v/>
      </c>
      <c r="F35" s="6">
        <f>IF(OR(D35="",E35=""),D35,D35+E35*MAX(0,$B$3-C35))</f>
        <v/>
      </c>
      <c r="G35" s="6">
        <f>IF(OR(F35="",B35=""),"",(INT(F35/B35)+1)*B35)</f>
        <v/>
      </c>
      <c r="H35" s="6">
        <f>IF(G35="","",G35-F35)</f>
        <v/>
      </c>
      <c r="I35" s="12">
        <f>IF(OR(H35="",E35="",E35&lt;=0),"",$B$3+H35/E35)</f>
        <v/>
      </c>
    </row>
    <row r="36">
      <c r="A36" s="5" t="n"/>
      <c r="B36" s="5" t="n"/>
      <c r="C36" s="12">
        <f>IF(A36="","",IFERROR(LOOKUP(2,1/('Журнал'!$B$5:$B$504=A36),'Журнал'!$A$5:$A$504),""))</f>
        <v/>
      </c>
      <c r="D36" s="6">
        <f>IF(A36="","",IFERROR(LOOKUP(2,1/('Журнал'!$B$5:$B$504=A36),'Журнал'!$D$5:$D$504),""))</f>
        <v/>
      </c>
      <c r="E36" s="8">
        <f>IF(A36="","",IFERROR(LOOKUP(2,1/(('Журнал'!$B$5:$B$504=A36)*('Журнал'!$I$5:$I$504&lt;&gt;"")),'Журнал'!$I$5:$I$504),""))</f>
        <v/>
      </c>
      <c r="F36" s="6">
        <f>IF(OR(D36="",E36=""),D36,D36+E36*MAX(0,$B$3-C36))</f>
        <v/>
      </c>
      <c r="G36" s="6">
        <f>IF(OR(F36="",B36=""),"",(INT(F36/B36)+1)*B36)</f>
        <v/>
      </c>
      <c r="H36" s="6">
        <f>IF(G36="","",G36-F36)</f>
        <v/>
      </c>
      <c r="I36" s="12">
        <f>IF(OR(H36="",E36="",E36&lt;=0),"",$B$3+H36/E36)</f>
        <v/>
      </c>
    </row>
    <row r="37">
      <c r="A37" s="5" t="n"/>
      <c r="B37" s="5" t="n"/>
      <c r="C37" s="12">
        <f>IF(A37="","",IFERROR(LOOKUP(2,1/('Журнал'!$B$5:$B$504=A37),'Журнал'!$A$5:$A$504),""))</f>
        <v/>
      </c>
      <c r="D37" s="6">
        <f>IF(A37="","",IFERROR(LOOKUP(2,1/('Журнал'!$B$5:$B$504=A37),'Журнал'!$D$5:$D$504),""))</f>
        <v/>
      </c>
      <c r="E37" s="8">
        <f>IF(A37="","",IFERROR(LOOKUP(2,1/(('Журнал'!$B$5:$B$504=A37)*('Журнал'!$I$5:$I$504&lt;&gt;"")),'Журнал'!$I$5:$I$504),""))</f>
        <v/>
      </c>
      <c r="F37" s="6">
        <f>IF(OR(D37="",E37=""),D37,D37+E37*MAX(0,$B$3-C37))</f>
        <v/>
      </c>
      <c r="G37" s="6">
        <f>IF(OR(F37="",B37=""),"",(INT(F37/B37)+1)*B37)</f>
        <v/>
      </c>
      <c r="H37" s="6">
        <f>IF(G37="","",G37-F37)</f>
        <v/>
      </c>
      <c r="I37" s="12">
        <f>IF(OR(H37="",E37="",E37&lt;=0),"",$B$3+H37/E37)</f>
        <v/>
      </c>
    </row>
    <row r="38">
      <c r="A38" s="5" t="n"/>
      <c r="B38" s="5" t="n"/>
      <c r="C38" s="12">
        <f>IF(A38="","",IFERROR(LOOKUP(2,1/('Журнал'!$B$5:$B$504=A38),'Журнал'!$A$5:$A$504),""))</f>
        <v/>
      </c>
      <c r="D38" s="6">
        <f>IF(A38="","",IFERROR(LOOKUP(2,1/('Журнал'!$B$5:$B$504=A38),'Журнал'!$D$5:$D$504),""))</f>
        <v/>
      </c>
      <c r="E38" s="8">
        <f>IF(A38="","",IFERROR(LOOKUP(2,1/(('Журнал'!$B$5:$B$504=A38)*('Журнал'!$I$5:$I$504&lt;&gt;"")),'Журнал'!$I$5:$I$504),""))</f>
        <v/>
      </c>
      <c r="F38" s="6">
        <f>IF(OR(D38="",E38=""),D38,D38+E38*MAX(0,$B$3-C38))</f>
        <v/>
      </c>
      <c r="G38" s="6">
        <f>IF(OR(F38="",B38=""),"",(INT(F38/B38)+1)*B38)</f>
        <v/>
      </c>
      <c r="H38" s="6">
        <f>IF(G38="","",G38-F38)</f>
        <v/>
      </c>
      <c r="I38" s="12">
        <f>IF(OR(H38="",E38="",E38&lt;=0),"",$B$3+H38/E38)</f>
        <v/>
      </c>
    </row>
    <row r="39">
      <c r="A39" s="5" t="n"/>
      <c r="B39" s="5" t="n"/>
      <c r="C39" s="12">
        <f>IF(A39="","",IFERROR(LOOKUP(2,1/('Журнал'!$B$5:$B$504=A39),'Журнал'!$A$5:$A$504),""))</f>
        <v/>
      </c>
      <c r="D39" s="6">
        <f>IF(A39="","",IFERROR(LOOKUP(2,1/('Журнал'!$B$5:$B$504=A39),'Журнал'!$D$5:$D$504),""))</f>
        <v/>
      </c>
      <c r="E39" s="8">
        <f>IF(A39="","",IFERROR(LOOKUP(2,1/(('Журнал'!$B$5:$B$504=A39)*('Журнал'!$I$5:$I$504&lt;&gt;"")),'Журнал'!$I$5:$I$504),""))</f>
        <v/>
      </c>
      <c r="F39" s="6">
        <f>IF(OR(D39="",E39=""),D39,D39+E39*MAX(0,$B$3-C39))</f>
        <v/>
      </c>
      <c r="G39" s="6">
        <f>IF(OR(F39="",B39=""),"",(INT(F39/B39)+1)*B39)</f>
        <v/>
      </c>
      <c r="H39" s="6">
        <f>IF(G39="","",G39-F39)</f>
        <v/>
      </c>
      <c r="I39" s="12">
        <f>IF(OR(H39="",E39="",E39&lt;=0),"",$B$3+H39/E39)</f>
        <v/>
      </c>
    </row>
    <row r="40">
      <c r="A40" s="5" t="n"/>
      <c r="B40" s="5" t="n"/>
      <c r="C40" s="12">
        <f>IF(A40="","",IFERROR(LOOKUP(2,1/('Журнал'!$B$5:$B$504=A40),'Журнал'!$A$5:$A$504),""))</f>
        <v/>
      </c>
      <c r="D40" s="6">
        <f>IF(A40="","",IFERROR(LOOKUP(2,1/('Журнал'!$B$5:$B$504=A40),'Журнал'!$D$5:$D$504),""))</f>
        <v/>
      </c>
      <c r="E40" s="8">
        <f>IF(A40="","",IFERROR(LOOKUP(2,1/(('Журнал'!$B$5:$B$504=A40)*('Журнал'!$I$5:$I$504&lt;&gt;"")),'Журнал'!$I$5:$I$504),""))</f>
        <v/>
      </c>
      <c r="F40" s="6">
        <f>IF(OR(D40="",E40=""),D40,D40+E40*MAX(0,$B$3-C40))</f>
        <v/>
      </c>
      <c r="G40" s="6">
        <f>IF(OR(F40="",B40=""),"",(INT(F40/B40)+1)*B40)</f>
        <v/>
      </c>
      <c r="H40" s="6">
        <f>IF(G40="","",G40-F40)</f>
        <v/>
      </c>
      <c r="I40" s="12">
        <f>IF(OR(H40="",E40="",E40&lt;=0),"",$B$3+H40/E40)</f>
        <v/>
      </c>
    </row>
    <row r="41">
      <c r="A41" s="5" t="n"/>
      <c r="B41" s="5" t="n"/>
      <c r="C41" s="12">
        <f>IF(A41="","",IFERROR(LOOKUP(2,1/('Журнал'!$B$5:$B$504=A41),'Журнал'!$A$5:$A$504),""))</f>
        <v/>
      </c>
      <c r="D41" s="6">
        <f>IF(A41="","",IFERROR(LOOKUP(2,1/('Журнал'!$B$5:$B$504=A41),'Журнал'!$D$5:$D$504),""))</f>
        <v/>
      </c>
      <c r="E41" s="8">
        <f>IF(A41="","",IFERROR(LOOKUP(2,1/(('Журнал'!$B$5:$B$504=A41)*('Журнал'!$I$5:$I$504&lt;&gt;"")),'Журнал'!$I$5:$I$504),""))</f>
        <v/>
      </c>
      <c r="F41" s="6">
        <f>IF(OR(D41="",E41=""),D41,D41+E41*MAX(0,$B$3-C41))</f>
        <v/>
      </c>
      <c r="G41" s="6">
        <f>IF(OR(F41="",B41=""),"",(INT(F41/B41)+1)*B41)</f>
        <v/>
      </c>
      <c r="H41" s="6">
        <f>IF(G41="","",G41-F41)</f>
        <v/>
      </c>
      <c r="I41" s="12">
        <f>IF(OR(H41="",E41="",E41&lt;=0),"",$B$3+H41/E41)</f>
        <v/>
      </c>
    </row>
    <row r="42">
      <c r="A42" s="5" t="n"/>
      <c r="B42" s="5" t="n"/>
      <c r="C42" s="12">
        <f>IF(A42="","",IFERROR(LOOKUP(2,1/('Журнал'!$B$5:$B$504=A42),'Журнал'!$A$5:$A$504),""))</f>
        <v/>
      </c>
      <c r="D42" s="6">
        <f>IF(A42="","",IFERROR(LOOKUP(2,1/('Журнал'!$B$5:$B$504=A42),'Журнал'!$D$5:$D$504),""))</f>
        <v/>
      </c>
      <c r="E42" s="8">
        <f>IF(A42="","",IFERROR(LOOKUP(2,1/(('Журнал'!$B$5:$B$504=A42)*('Журнал'!$I$5:$I$504&lt;&gt;"")),'Журнал'!$I$5:$I$504),""))</f>
        <v/>
      </c>
      <c r="F42" s="6">
        <f>IF(OR(D42="",E42=""),D42,D42+E42*MAX(0,$B$3-C42))</f>
        <v/>
      </c>
      <c r="G42" s="6">
        <f>IF(OR(F42="",B42=""),"",(INT(F42/B42)+1)*B42)</f>
        <v/>
      </c>
      <c r="H42" s="6">
        <f>IF(G42="","",G42-F42)</f>
        <v/>
      </c>
      <c r="I42" s="12">
        <f>IF(OR(H42="",E42="",E42&lt;=0),"",$B$3+H42/E42)</f>
        <v/>
      </c>
    </row>
    <row r="43">
      <c r="A43" s="5" t="n"/>
      <c r="B43" s="5" t="n"/>
      <c r="C43" s="12">
        <f>IF(A43="","",IFERROR(LOOKUP(2,1/('Журнал'!$B$5:$B$504=A43),'Журнал'!$A$5:$A$504),""))</f>
        <v/>
      </c>
      <c r="D43" s="6">
        <f>IF(A43="","",IFERROR(LOOKUP(2,1/('Журнал'!$B$5:$B$504=A43),'Журнал'!$D$5:$D$504),""))</f>
        <v/>
      </c>
      <c r="E43" s="8">
        <f>IF(A43="","",IFERROR(LOOKUP(2,1/(('Журнал'!$B$5:$B$504=A43)*('Журнал'!$I$5:$I$504&lt;&gt;"")),'Журнал'!$I$5:$I$504),""))</f>
        <v/>
      </c>
      <c r="F43" s="6">
        <f>IF(OR(D43="",E43=""),D43,D43+E43*MAX(0,$B$3-C43))</f>
        <v/>
      </c>
      <c r="G43" s="6">
        <f>IF(OR(F43="",B43=""),"",(INT(F43/B43)+1)*B43)</f>
        <v/>
      </c>
      <c r="H43" s="6">
        <f>IF(G43="","",G43-F43)</f>
        <v/>
      </c>
      <c r="I43" s="12">
        <f>IF(OR(H43="",E43="",E43&lt;=0),"",$B$3+H43/E43)</f>
        <v/>
      </c>
    </row>
    <row r="44">
      <c r="A44" s="5" t="n"/>
      <c r="B44" s="5" t="n"/>
      <c r="C44" s="12">
        <f>IF(A44="","",IFERROR(LOOKUP(2,1/('Журнал'!$B$5:$B$504=A44),'Журнал'!$A$5:$A$504),""))</f>
        <v/>
      </c>
      <c r="D44" s="6">
        <f>IF(A44="","",IFERROR(LOOKUP(2,1/('Журнал'!$B$5:$B$504=A44),'Журнал'!$D$5:$D$504),""))</f>
        <v/>
      </c>
      <c r="E44" s="8">
        <f>IF(A44="","",IFERROR(LOOKUP(2,1/(('Журнал'!$B$5:$B$504=A44)*('Журнал'!$I$5:$I$504&lt;&gt;"")),'Журнал'!$I$5:$I$504),""))</f>
        <v/>
      </c>
      <c r="F44" s="6">
        <f>IF(OR(D44="",E44=""),D44,D44+E44*MAX(0,$B$3-C44))</f>
        <v/>
      </c>
      <c r="G44" s="6">
        <f>IF(OR(F44="",B44=""),"",(INT(F44/B44)+1)*B44)</f>
        <v/>
      </c>
      <c r="H44" s="6">
        <f>IF(G44="","",G44-F44)</f>
        <v/>
      </c>
      <c r="I44" s="12">
        <f>IF(OR(H44="",E44="",E44&lt;=0),"",$B$3+H44/E44)</f>
        <v/>
      </c>
    </row>
    <row r="45">
      <c r="A45" s="5" t="n"/>
      <c r="B45" s="5" t="n"/>
      <c r="C45" s="12">
        <f>IF(A45="","",IFERROR(LOOKUP(2,1/('Журнал'!$B$5:$B$504=A45),'Журнал'!$A$5:$A$504),""))</f>
        <v/>
      </c>
      <c r="D45" s="6">
        <f>IF(A45="","",IFERROR(LOOKUP(2,1/('Журнал'!$B$5:$B$504=A45),'Журнал'!$D$5:$D$504),""))</f>
        <v/>
      </c>
      <c r="E45" s="8">
        <f>IF(A45="","",IFERROR(LOOKUP(2,1/(('Журнал'!$B$5:$B$504=A45)*('Журнал'!$I$5:$I$504&lt;&gt;"")),'Журнал'!$I$5:$I$504),""))</f>
        <v/>
      </c>
      <c r="F45" s="6">
        <f>IF(OR(D45="",E45=""),D45,D45+E45*MAX(0,$B$3-C45))</f>
        <v/>
      </c>
      <c r="G45" s="6">
        <f>IF(OR(F45="",B45=""),"",(INT(F45/B45)+1)*B45)</f>
        <v/>
      </c>
      <c r="H45" s="6">
        <f>IF(G45="","",G45-F45)</f>
        <v/>
      </c>
      <c r="I45" s="12">
        <f>IF(OR(H45="",E45="",E45&lt;=0),"",$B$3+H45/E45)</f>
        <v/>
      </c>
    </row>
    <row r="46">
      <c r="A46" s="5" t="n"/>
      <c r="B46" s="5" t="n"/>
      <c r="C46" s="12">
        <f>IF(A46="","",IFERROR(LOOKUP(2,1/('Журнал'!$B$5:$B$504=A46),'Журнал'!$A$5:$A$504),""))</f>
        <v/>
      </c>
      <c r="D46" s="6">
        <f>IF(A46="","",IFERROR(LOOKUP(2,1/('Журнал'!$B$5:$B$504=A46),'Журнал'!$D$5:$D$504),""))</f>
        <v/>
      </c>
      <c r="E46" s="8">
        <f>IF(A46="","",IFERROR(LOOKUP(2,1/(('Журнал'!$B$5:$B$504=A46)*('Журнал'!$I$5:$I$504&lt;&gt;"")),'Журнал'!$I$5:$I$504),""))</f>
        <v/>
      </c>
      <c r="F46" s="6">
        <f>IF(OR(D46="",E46=""),D46,D46+E46*MAX(0,$B$3-C46))</f>
        <v/>
      </c>
      <c r="G46" s="6">
        <f>IF(OR(F46="",B46=""),"",(INT(F46/B46)+1)*B46)</f>
        <v/>
      </c>
      <c r="H46" s="6">
        <f>IF(G46="","",G46-F46)</f>
        <v/>
      </c>
      <c r="I46" s="12">
        <f>IF(OR(H46="",E46="",E46&lt;=0),"",$B$3+H46/E46)</f>
        <v/>
      </c>
    </row>
    <row r="47">
      <c r="A47" s="5" t="n"/>
      <c r="B47" s="5" t="n"/>
      <c r="C47" s="12">
        <f>IF(A47="","",IFERROR(LOOKUP(2,1/('Журнал'!$B$5:$B$504=A47),'Журнал'!$A$5:$A$504),""))</f>
        <v/>
      </c>
      <c r="D47" s="6">
        <f>IF(A47="","",IFERROR(LOOKUP(2,1/('Журнал'!$B$5:$B$504=A47),'Журнал'!$D$5:$D$504),""))</f>
        <v/>
      </c>
      <c r="E47" s="8">
        <f>IF(A47="","",IFERROR(LOOKUP(2,1/(('Журнал'!$B$5:$B$504=A47)*('Журнал'!$I$5:$I$504&lt;&gt;"")),'Журнал'!$I$5:$I$504),""))</f>
        <v/>
      </c>
      <c r="F47" s="6">
        <f>IF(OR(D47="",E47=""),D47,D47+E47*MAX(0,$B$3-C47))</f>
        <v/>
      </c>
      <c r="G47" s="6">
        <f>IF(OR(F47="",B47=""),"",(INT(F47/B47)+1)*B47)</f>
        <v/>
      </c>
      <c r="H47" s="6">
        <f>IF(G47="","",G47-F47)</f>
        <v/>
      </c>
      <c r="I47" s="12">
        <f>IF(OR(H47="",E47="",E47&lt;=0),"",$B$3+H47/E47)</f>
        <v/>
      </c>
    </row>
    <row r="48">
      <c r="A48" s="5" t="n"/>
      <c r="B48" s="5" t="n"/>
      <c r="C48" s="12">
        <f>IF(A48="","",IFERROR(LOOKUP(2,1/('Журнал'!$B$5:$B$504=A48),'Журнал'!$A$5:$A$504),""))</f>
        <v/>
      </c>
      <c r="D48" s="6">
        <f>IF(A48="","",IFERROR(LOOKUP(2,1/('Журнал'!$B$5:$B$504=A48),'Журнал'!$D$5:$D$504),""))</f>
        <v/>
      </c>
      <c r="E48" s="8">
        <f>IF(A48="","",IFERROR(LOOKUP(2,1/(('Журнал'!$B$5:$B$504=A48)*('Журнал'!$I$5:$I$504&lt;&gt;"")),'Журнал'!$I$5:$I$504),""))</f>
        <v/>
      </c>
      <c r="F48" s="6">
        <f>IF(OR(D48="",E48=""),D48,D48+E48*MAX(0,$B$3-C48))</f>
        <v/>
      </c>
      <c r="G48" s="6">
        <f>IF(OR(F48="",B48=""),"",(INT(F48/B48)+1)*B48)</f>
        <v/>
      </c>
      <c r="H48" s="6">
        <f>IF(G48="","",G48-F48)</f>
        <v/>
      </c>
      <c r="I48" s="12">
        <f>IF(OR(H48="",E48="",E48&lt;=0),"",$B$3+H48/E48)</f>
        <v/>
      </c>
    </row>
    <row r="49">
      <c r="A49" s="5" t="n"/>
      <c r="B49" s="5" t="n"/>
      <c r="C49" s="12">
        <f>IF(A49="","",IFERROR(LOOKUP(2,1/('Журнал'!$B$5:$B$504=A49),'Журнал'!$A$5:$A$504),""))</f>
        <v/>
      </c>
      <c r="D49" s="6">
        <f>IF(A49="","",IFERROR(LOOKUP(2,1/('Журнал'!$B$5:$B$504=A49),'Журнал'!$D$5:$D$504),""))</f>
        <v/>
      </c>
      <c r="E49" s="8">
        <f>IF(A49="","",IFERROR(LOOKUP(2,1/(('Журнал'!$B$5:$B$504=A49)*('Журнал'!$I$5:$I$504&lt;&gt;"")),'Журнал'!$I$5:$I$504),""))</f>
        <v/>
      </c>
      <c r="F49" s="6">
        <f>IF(OR(D49="",E49=""),D49,D49+E49*MAX(0,$B$3-C49))</f>
        <v/>
      </c>
      <c r="G49" s="6">
        <f>IF(OR(F49="",B49=""),"",(INT(F49/B49)+1)*B49)</f>
        <v/>
      </c>
      <c r="H49" s="6">
        <f>IF(G49="","",G49-F49)</f>
        <v/>
      </c>
      <c r="I49" s="12">
        <f>IF(OR(H49="",E49="",E49&lt;=0),"",$B$3+H49/E49)</f>
        <v/>
      </c>
    </row>
    <row r="50">
      <c r="A50" s="5" t="n"/>
      <c r="B50" s="5" t="n"/>
      <c r="C50" s="12">
        <f>IF(A50="","",IFERROR(LOOKUP(2,1/('Журнал'!$B$5:$B$504=A50),'Журнал'!$A$5:$A$504),""))</f>
        <v/>
      </c>
      <c r="D50" s="6">
        <f>IF(A50="","",IFERROR(LOOKUP(2,1/('Журнал'!$B$5:$B$504=A50),'Журнал'!$D$5:$D$504),""))</f>
        <v/>
      </c>
      <c r="E50" s="8">
        <f>IF(A50="","",IFERROR(LOOKUP(2,1/(('Журнал'!$B$5:$B$504=A50)*('Журнал'!$I$5:$I$504&lt;&gt;"")),'Журнал'!$I$5:$I$504),""))</f>
        <v/>
      </c>
      <c r="F50" s="6">
        <f>IF(OR(D50="",E50=""),D50,D50+E50*MAX(0,$B$3-C50))</f>
        <v/>
      </c>
      <c r="G50" s="6">
        <f>IF(OR(F50="",B50=""),"",(INT(F50/B50)+1)*B50)</f>
        <v/>
      </c>
      <c r="H50" s="6">
        <f>IF(G50="","",G50-F50)</f>
        <v/>
      </c>
      <c r="I50" s="12">
        <f>IF(OR(H50="",E50="",E50&lt;=0),"",$B$3+H50/E50)</f>
        <v/>
      </c>
    </row>
    <row r="51">
      <c r="A51" s="5" t="n"/>
      <c r="B51" s="5" t="n"/>
      <c r="C51" s="12">
        <f>IF(A51="","",IFERROR(LOOKUP(2,1/('Журнал'!$B$5:$B$504=A51),'Журнал'!$A$5:$A$504),""))</f>
        <v/>
      </c>
      <c r="D51" s="6">
        <f>IF(A51="","",IFERROR(LOOKUP(2,1/('Журнал'!$B$5:$B$504=A51),'Журнал'!$D$5:$D$504),""))</f>
        <v/>
      </c>
      <c r="E51" s="8">
        <f>IF(A51="","",IFERROR(LOOKUP(2,1/(('Журнал'!$B$5:$B$504=A51)*('Журнал'!$I$5:$I$504&lt;&gt;"")),'Журнал'!$I$5:$I$504),""))</f>
        <v/>
      </c>
      <c r="F51" s="6">
        <f>IF(OR(D51="",E51=""),D51,D51+E51*MAX(0,$B$3-C51))</f>
        <v/>
      </c>
      <c r="G51" s="6">
        <f>IF(OR(F51="",B51=""),"",(INT(F51/B51)+1)*B51)</f>
        <v/>
      </c>
      <c r="H51" s="6">
        <f>IF(G51="","",G51-F51)</f>
        <v/>
      </c>
      <c r="I51" s="12">
        <f>IF(OR(H51="",E51="",E51&lt;=0),"",$B$3+H51/E51)</f>
        <v/>
      </c>
    </row>
    <row r="52">
      <c r="A52" s="5" t="n"/>
      <c r="B52" s="5" t="n"/>
      <c r="C52" s="12">
        <f>IF(A52="","",IFERROR(LOOKUP(2,1/('Журнал'!$B$5:$B$504=A52),'Журнал'!$A$5:$A$504),""))</f>
        <v/>
      </c>
      <c r="D52" s="6">
        <f>IF(A52="","",IFERROR(LOOKUP(2,1/('Журнал'!$B$5:$B$504=A52),'Журнал'!$D$5:$D$504),""))</f>
        <v/>
      </c>
      <c r="E52" s="8">
        <f>IF(A52="","",IFERROR(LOOKUP(2,1/(('Журнал'!$B$5:$B$504=A52)*('Журнал'!$I$5:$I$504&lt;&gt;"")),'Журнал'!$I$5:$I$504),""))</f>
        <v/>
      </c>
      <c r="F52" s="6">
        <f>IF(OR(D52="",E52=""),D52,D52+E52*MAX(0,$B$3-C52))</f>
        <v/>
      </c>
      <c r="G52" s="6">
        <f>IF(OR(F52="",B52=""),"",(INT(F52/B52)+1)*B52)</f>
        <v/>
      </c>
      <c r="H52" s="6">
        <f>IF(G52="","",G52-F52)</f>
        <v/>
      </c>
      <c r="I52" s="12">
        <f>IF(OR(H52="",E52="",E52&lt;=0),"",$B$3+H52/E52)</f>
        <v/>
      </c>
    </row>
    <row r="53">
      <c r="A53" s="5" t="n"/>
      <c r="B53" s="5" t="n"/>
      <c r="C53" s="12">
        <f>IF(A53="","",IFERROR(LOOKUP(2,1/('Журнал'!$B$5:$B$504=A53),'Журнал'!$A$5:$A$504),""))</f>
        <v/>
      </c>
      <c r="D53" s="6">
        <f>IF(A53="","",IFERROR(LOOKUP(2,1/('Журнал'!$B$5:$B$504=A53),'Журнал'!$D$5:$D$504),""))</f>
        <v/>
      </c>
      <c r="E53" s="8">
        <f>IF(A53="","",IFERROR(LOOKUP(2,1/(('Журнал'!$B$5:$B$504=A53)*('Журнал'!$I$5:$I$504&lt;&gt;"")),'Журнал'!$I$5:$I$504),""))</f>
        <v/>
      </c>
      <c r="F53" s="6">
        <f>IF(OR(D53="",E53=""),D53,D53+E53*MAX(0,$B$3-C53))</f>
        <v/>
      </c>
      <c r="G53" s="6">
        <f>IF(OR(F53="",B53=""),"",(INT(F53/B53)+1)*B53)</f>
        <v/>
      </c>
      <c r="H53" s="6">
        <f>IF(G53="","",G53-F53)</f>
        <v/>
      </c>
      <c r="I53" s="12">
        <f>IF(OR(H53="",E53="",E53&lt;=0),"",$B$3+H53/E53)</f>
        <v/>
      </c>
    </row>
    <row r="54">
      <c r="A54" s="5" t="n"/>
      <c r="B54" s="5" t="n"/>
      <c r="C54" s="12">
        <f>IF(A54="","",IFERROR(LOOKUP(2,1/('Журнал'!$B$5:$B$504=A54),'Журнал'!$A$5:$A$504),""))</f>
        <v/>
      </c>
      <c r="D54" s="6">
        <f>IF(A54="","",IFERROR(LOOKUP(2,1/('Журнал'!$B$5:$B$504=A54),'Журнал'!$D$5:$D$504),""))</f>
        <v/>
      </c>
      <c r="E54" s="8">
        <f>IF(A54="","",IFERROR(LOOKUP(2,1/(('Журнал'!$B$5:$B$504=A54)*('Журнал'!$I$5:$I$504&lt;&gt;"")),'Журнал'!$I$5:$I$504),""))</f>
        <v/>
      </c>
      <c r="F54" s="6">
        <f>IF(OR(D54="",E54=""),D54,D54+E54*MAX(0,$B$3-C54))</f>
        <v/>
      </c>
      <c r="G54" s="6">
        <f>IF(OR(F54="",B54=""),"",(INT(F54/B54)+1)*B54)</f>
        <v/>
      </c>
      <c r="H54" s="6">
        <f>IF(G54="","",G54-F54)</f>
        <v/>
      </c>
      <c r="I54" s="12">
        <f>IF(OR(H54="",E54="",E54&lt;=0),"",$B$3+H54/E54)</f>
        <v/>
      </c>
    </row>
    <row r="55">
      <c r="A55" s="5" t="n"/>
      <c r="B55" s="5" t="n"/>
      <c r="C55" s="12">
        <f>IF(A55="","",IFERROR(LOOKUP(2,1/('Журнал'!$B$5:$B$504=A55),'Журнал'!$A$5:$A$504),""))</f>
        <v/>
      </c>
      <c r="D55" s="6">
        <f>IF(A55="","",IFERROR(LOOKUP(2,1/('Журнал'!$B$5:$B$504=A55),'Журнал'!$D$5:$D$504),""))</f>
        <v/>
      </c>
      <c r="E55" s="8">
        <f>IF(A55="","",IFERROR(LOOKUP(2,1/(('Журнал'!$B$5:$B$504=A55)*('Журнал'!$I$5:$I$504&lt;&gt;"")),'Журнал'!$I$5:$I$504),""))</f>
        <v/>
      </c>
      <c r="F55" s="6">
        <f>IF(OR(D55="",E55=""),D55,D55+E55*MAX(0,$B$3-C55))</f>
        <v/>
      </c>
      <c r="G55" s="6">
        <f>IF(OR(F55="",B55=""),"",(INT(F55/B55)+1)*B55)</f>
        <v/>
      </c>
      <c r="H55" s="6">
        <f>IF(G55="","",G55-F55)</f>
        <v/>
      </c>
      <c r="I55" s="12">
        <f>IF(OR(H55="",E55="",E55&lt;=0),"",$B$3+H55/E55)</f>
        <v/>
      </c>
    </row>
    <row r="56">
      <c r="A56" s="5" t="n"/>
      <c r="B56" s="5" t="n"/>
      <c r="C56" s="12">
        <f>IF(A56="","",IFERROR(LOOKUP(2,1/('Журнал'!$B$5:$B$504=A56),'Журнал'!$A$5:$A$504),""))</f>
        <v/>
      </c>
      <c r="D56" s="6">
        <f>IF(A56="","",IFERROR(LOOKUP(2,1/('Журнал'!$B$5:$B$504=A56),'Журнал'!$D$5:$D$504),""))</f>
        <v/>
      </c>
      <c r="E56" s="8">
        <f>IF(A56="","",IFERROR(LOOKUP(2,1/(('Журнал'!$B$5:$B$504=A56)*('Журнал'!$I$5:$I$504&lt;&gt;"")),'Журнал'!$I$5:$I$504),""))</f>
        <v/>
      </c>
      <c r="F56" s="6">
        <f>IF(OR(D56="",E56=""),D56,D56+E56*MAX(0,$B$3-C56))</f>
        <v/>
      </c>
      <c r="G56" s="6">
        <f>IF(OR(F56="",B56=""),"",(INT(F56/B56)+1)*B56)</f>
        <v/>
      </c>
      <c r="H56" s="6">
        <f>IF(G56="","",G56-F56)</f>
        <v/>
      </c>
      <c r="I56" s="12">
        <f>IF(OR(H56="",E56="",E56&lt;=0),"",$B$3+H56/E56)</f>
        <v/>
      </c>
    </row>
    <row r="57">
      <c r="A57" s="5" t="n"/>
      <c r="B57" s="5" t="n"/>
      <c r="C57" s="12">
        <f>IF(A57="","",IFERROR(LOOKUP(2,1/('Журнал'!$B$5:$B$504=A57),'Журнал'!$A$5:$A$504),""))</f>
        <v/>
      </c>
      <c r="D57" s="6">
        <f>IF(A57="","",IFERROR(LOOKUP(2,1/('Журнал'!$B$5:$B$504=A57),'Журнал'!$D$5:$D$504),""))</f>
        <v/>
      </c>
      <c r="E57" s="8">
        <f>IF(A57="","",IFERROR(LOOKUP(2,1/(('Журнал'!$B$5:$B$504=A57)*('Журнал'!$I$5:$I$504&lt;&gt;"")),'Журнал'!$I$5:$I$504),""))</f>
        <v/>
      </c>
      <c r="F57" s="6">
        <f>IF(OR(D57="",E57=""),D57,D57+E57*MAX(0,$B$3-C57))</f>
        <v/>
      </c>
      <c r="G57" s="6">
        <f>IF(OR(F57="",B57=""),"",(INT(F57/B57)+1)*B57)</f>
        <v/>
      </c>
      <c r="H57" s="6">
        <f>IF(G57="","",G57-F57)</f>
        <v/>
      </c>
      <c r="I57" s="12">
        <f>IF(OR(H57="",E57="",E57&lt;=0),"",$B$3+H57/E57)</f>
        <v/>
      </c>
    </row>
    <row r="58">
      <c r="A58" s="5" t="n"/>
      <c r="B58" s="5" t="n"/>
      <c r="C58" s="12">
        <f>IF(A58="","",IFERROR(LOOKUP(2,1/('Журнал'!$B$5:$B$504=A58),'Журнал'!$A$5:$A$504),""))</f>
        <v/>
      </c>
      <c r="D58" s="6">
        <f>IF(A58="","",IFERROR(LOOKUP(2,1/('Журнал'!$B$5:$B$504=A58),'Журнал'!$D$5:$D$504),""))</f>
        <v/>
      </c>
      <c r="E58" s="8">
        <f>IF(A58="","",IFERROR(LOOKUP(2,1/(('Журнал'!$B$5:$B$504=A58)*('Журнал'!$I$5:$I$504&lt;&gt;"")),'Журнал'!$I$5:$I$504),""))</f>
        <v/>
      </c>
      <c r="F58" s="6">
        <f>IF(OR(D58="",E58=""),D58,D58+E58*MAX(0,$B$3-C58))</f>
        <v/>
      </c>
      <c r="G58" s="6">
        <f>IF(OR(F58="",B58=""),"",(INT(F58/B58)+1)*B58)</f>
        <v/>
      </c>
      <c r="H58" s="6">
        <f>IF(G58="","",G58-F58)</f>
        <v/>
      </c>
      <c r="I58" s="12">
        <f>IF(OR(H58="",E58="",E58&lt;=0),"",$B$3+H58/E58)</f>
        <v/>
      </c>
    </row>
    <row r="59">
      <c r="A59" s="5" t="n"/>
      <c r="B59" s="5" t="n"/>
      <c r="C59" s="12">
        <f>IF(A59="","",IFERROR(LOOKUP(2,1/('Журнал'!$B$5:$B$504=A59),'Журнал'!$A$5:$A$504),""))</f>
        <v/>
      </c>
      <c r="D59" s="6">
        <f>IF(A59="","",IFERROR(LOOKUP(2,1/('Журнал'!$B$5:$B$504=A59),'Журнал'!$D$5:$D$504),""))</f>
        <v/>
      </c>
      <c r="E59" s="8">
        <f>IF(A59="","",IFERROR(LOOKUP(2,1/(('Журнал'!$B$5:$B$504=A59)*('Журнал'!$I$5:$I$504&lt;&gt;"")),'Журнал'!$I$5:$I$504),""))</f>
        <v/>
      </c>
      <c r="F59" s="6">
        <f>IF(OR(D59="",E59=""),D59,D59+E59*MAX(0,$B$3-C59))</f>
        <v/>
      </c>
      <c r="G59" s="6">
        <f>IF(OR(F59="",B59=""),"",(INT(F59/B59)+1)*B59)</f>
        <v/>
      </c>
      <c r="H59" s="6">
        <f>IF(G59="","",G59-F59)</f>
        <v/>
      </c>
      <c r="I59" s="12">
        <f>IF(OR(H59="",E59="",E59&lt;=0),"",$B$3+H59/E59)</f>
        <v/>
      </c>
    </row>
    <row r="60">
      <c r="A60" s="5" t="n"/>
      <c r="B60" s="5" t="n"/>
      <c r="C60" s="12">
        <f>IF(A60="","",IFERROR(LOOKUP(2,1/('Журнал'!$B$5:$B$504=A60),'Журнал'!$A$5:$A$504),""))</f>
        <v/>
      </c>
      <c r="D60" s="6">
        <f>IF(A60="","",IFERROR(LOOKUP(2,1/('Журнал'!$B$5:$B$504=A60),'Журнал'!$D$5:$D$504),""))</f>
        <v/>
      </c>
      <c r="E60" s="8">
        <f>IF(A60="","",IFERROR(LOOKUP(2,1/(('Журнал'!$B$5:$B$504=A60)*('Журнал'!$I$5:$I$504&lt;&gt;"")),'Журнал'!$I$5:$I$504),""))</f>
        <v/>
      </c>
      <c r="F60" s="6">
        <f>IF(OR(D60="",E60=""),D60,D60+E60*MAX(0,$B$3-C60))</f>
        <v/>
      </c>
      <c r="G60" s="6">
        <f>IF(OR(F60="",B60=""),"",(INT(F60/B60)+1)*B60)</f>
        <v/>
      </c>
      <c r="H60" s="6">
        <f>IF(G60="","",G60-F60)</f>
        <v/>
      </c>
      <c r="I60" s="12">
        <f>IF(OR(H60="",E60="",E60&lt;=0),"",$B$3+H60/E60)</f>
        <v/>
      </c>
    </row>
    <row r="61">
      <c r="A61" s="5" t="n"/>
      <c r="B61" s="5" t="n"/>
      <c r="C61" s="12">
        <f>IF(A61="","",IFERROR(LOOKUP(2,1/('Журнал'!$B$5:$B$504=A61),'Журнал'!$A$5:$A$504),""))</f>
        <v/>
      </c>
      <c r="D61" s="6">
        <f>IF(A61="","",IFERROR(LOOKUP(2,1/('Журнал'!$B$5:$B$504=A61),'Журнал'!$D$5:$D$504),""))</f>
        <v/>
      </c>
      <c r="E61" s="8">
        <f>IF(A61="","",IFERROR(LOOKUP(2,1/(('Журнал'!$B$5:$B$504=A61)*('Журнал'!$I$5:$I$504&lt;&gt;"")),'Журнал'!$I$5:$I$504),""))</f>
        <v/>
      </c>
      <c r="F61" s="6">
        <f>IF(OR(D61="",E61=""),D61,D61+E61*MAX(0,$B$3-C61))</f>
        <v/>
      </c>
      <c r="G61" s="6">
        <f>IF(OR(F61="",B61=""),"",(INT(F61/B61)+1)*B61)</f>
        <v/>
      </c>
      <c r="H61" s="6">
        <f>IF(G61="","",G61-F61)</f>
        <v/>
      </c>
      <c r="I61" s="12">
        <f>IF(OR(H61="",E61="",E61&lt;=0),"",$B$3+H61/E61)</f>
        <v/>
      </c>
    </row>
    <row r="62">
      <c r="A62" s="5" t="n"/>
      <c r="B62" s="5" t="n"/>
      <c r="C62" s="12">
        <f>IF(A62="","",IFERROR(LOOKUP(2,1/('Журнал'!$B$5:$B$504=A62),'Журнал'!$A$5:$A$504),""))</f>
        <v/>
      </c>
      <c r="D62" s="6">
        <f>IF(A62="","",IFERROR(LOOKUP(2,1/('Журнал'!$B$5:$B$504=A62),'Журнал'!$D$5:$D$504),""))</f>
        <v/>
      </c>
      <c r="E62" s="8">
        <f>IF(A62="","",IFERROR(LOOKUP(2,1/(('Журнал'!$B$5:$B$504=A62)*('Журнал'!$I$5:$I$504&lt;&gt;"")),'Журнал'!$I$5:$I$504),""))</f>
        <v/>
      </c>
      <c r="F62" s="6">
        <f>IF(OR(D62="",E62=""),D62,D62+E62*MAX(0,$B$3-C62))</f>
        <v/>
      </c>
      <c r="G62" s="6">
        <f>IF(OR(F62="",B62=""),"",(INT(F62/B62)+1)*B62)</f>
        <v/>
      </c>
      <c r="H62" s="6">
        <f>IF(G62="","",G62-F62)</f>
        <v/>
      </c>
      <c r="I62" s="12">
        <f>IF(OR(H62="",E62="",E62&lt;=0),"",$B$3+H62/E62)</f>
        <v/>
      </c>
    </row>
    <row r="63">
      <c r="A63" s="5" t="n"/>
      <c r="B63" s="5" t="n"/>
      <c r="C63" s="12">
        <f>IF(A63="","",IFERROR(LOOKUP(2,1/('Журнал'!$B$5:$B$504=A63),'Журнал'!$A$5:$A$504),""))</f>
        <v/>
      </c>
      <c r="D63" s="6">
        <f>IF(A63="","",IFERROR(LOOKUP(2,1/('Журнал'!$B$5:$B$504=A63),'Журнал'!$D$5:$D$504),""))</f>
        <v/>
      </c>
      <c r="E63" s="8">
        <f>IF(A63="","",IFERROR(LOOKUP(2,1/(('Журнал'!$B$5:$B$504=A63)*('Журнал'!$I$5:$I$504&lt;&gt;"")),'Журнал'!$I$5:$I$504),""))</f>
        <v/>
      </c>
      <c r="F63" s="6">
        <f>IF(OR(D63="",E63=""),D63,D63+E63*MAX(0,$B$3-C63))</f>
        <v/>
      </c>
      <c r="G63" s="6">
        <f>IF(OR(F63="",B63=""),"",(INT(F63/B63)+1)*B63)</f>
        <v/>
      </c>
      <c r="H63" s="6">
        <f>IF(G63="","",G63-F63)</f>
        <v/>
      </c>
      <c r="I63" s="12">
        <f>IF(OR(H63="",E63="",E63&lt;=0),"",$B$3+H63/E63)</f>
        <v/>
      </c>
    </row>
    <row r="64">
      <c r="A64" s="5" t="n"/>
      <c r="B64" s="5" t="n"/>
      <c r="C64" s="12">
        <f>IF(A64="","",IFERROR(LOOKUP(2,1/('Журнал'!$B$5:$B$504=A64),'Журнал'!$A$5:$A$504),""))</f>
        <v/>
      </c>
      <c r="D64" s="6">
        <f>IF(A64="","",IFERROR(LOOKUP(2,1/('Журнал'!$B$5:$B$504=A64),'Журнал'!$D$5:$D$504),""))</f>
        <v/>
      </c>
      <c r="E64" s="8">
        <f>IF(A64="","",IFERROR(LOOKUP(2,1/(('Журнал'!$B$5:$B$504=A64)*('Журнал'!$I$5:$I$504&lt;&gt;"")),'Журнал'!$I$5:$I$504),""))</f>
        <v/>
      </c>
      <c r="F64" s="6">
        <f>IF(OR(D64="",E64=""),D64,D64+E64*MAX(0,$B$3-C64))</f>
        <v/>
      </c>
      <c r="G64" s="6">
        <f>IF(OR(F64="",B64=""),"",(INT(F64/B64)+1)*B64)</f>
        <v/>
      </c>
      <c r="H64" s="6">
        <f>IF(G64="","",G64-F64)</f>
        <v/>
      </c>
      <c r="I64" s="12">
        <f>IF(OR(H64="",E64="",E64&lt;=0),"",$B$3+H64/E64)</f>
        <v/>
      </c>
    </row>
    <row r="65">
      <c r="A65" s="5" t="n"/>
      <c r="B65" s="5" t="n"/>
      <c r="C65" s="12">
        <f>IF(A65="","",IFERROR(LOOKUP(2,1/('Журнал'!$B$5:$B$504=A65),'Журнал'!$A$5:$A$504),""))</f>
        <v/>
      </c>
      <c r="D65" s="6">
        <f>IF(A65="","",IFERROR(LOOKUP(2,1/('Журнал'!$B$5:$B$504=A65),'Журнал'!$D$5:$D$504),""))</f>
        <v/>
      </c>
      <c r="E65" s="8">
        <f>IF(A65="","",IFERROR(LOOKUP(2,1/(('Журнал'!$B$5:$B$504=A65)*('Журнал'!$I$5:$I$504&lt;&gt;"")),'Журнал'!$I$5:$I$504),""))</f>
        <v/>
      </c>
      <c r="F65" s="6">
        <f>IF(OR(D65="",E65=""),D65,D65+E65*MAX(0,$B$3-C65))</f>
        <v/>
      </c>
      <c r="G65" s="6">
        <f>IF(OR(F65="",B65=""),"",(INT(F65/B65)+1)*B65)</f>
        <v/>
      </c>
      <c r="H65" s="6">
        <f>IF(G65="","",G65-F65)</f>
        <v/>
      </c>
      <c r="I65" s="12">
        <f>IF(OR(H65="",E65="",E65&lt;=0),"",$B$3+H65/E65)</f>
        <v/>
      </c>
    </row>
    <row r="66">
      <c r="A66" s="5" t="n"/>
      <c r="B66" s="5" t="n"/>
      <c r="C66" s="12">
        <f>IF(A66="","",IFERROR(LOOKUP(2,1/('Журнал'!$B$5:$B$504=A66),'Журнал'!$A$5:$A$504),""))</f>
        <v/>
      </c>
      <c r="D66" s="6">
        <f>IF(A66="","",IFERROR(LOOKUP(2,1/('Журнал'!$B$5:$B$504=A66),'Журнал'!$D$5:$D$504),""))</f>
        <v/>
      </c>
      <c r="E66" s="8">
        <f>IF(A66="","",IFERROR(LOOKUP(2,1/(('Журнал'!$B$5:$B$504=A66)*('Журнал'!$I$5:$I$504&lt;&gt;"")),'Журнал'!$I$5:$I$504),""))</f>
        <v/>
      </c>
      <c r="F66" s="6">
        <f>IF(OR(D66="",E66=""),D66,D66+E66*MAX(0,$B$3-C66))</f>
        <v/>
      </c>
      <c r="G66" s="6">
        <f>IF(OR(F66="",B66=""),"",(INT(F66/B66)+1)*B66)</f>
        <v/>
      </c>
      <c r="H66" s="6">
        <f>IF(G66="","",G66-F66)</f>
        <v/>
      </c>
      <c r="I66" s="12">
        <f>IF(OR(H66="",E66="",E66&lt;=0),"",$B$3+H66/E66)</f>
        <v/>
      </c>
    </row>
    <row r="67">
      <c r="A67" s="5" t="n"/>
      <c r="B67" s="5" t="n"/>
      <c r="C67" s="12">
        <f>IF(A67="","",IFERROR(LOOKUP(2,1/('Журнал'!$B$5:$B$504=A67),'Журнал'!$A$5:$A$504),""))</f>
        <v/>
      </c>
      <c r="D67" s="6">
        <f>IF(A67="","",IFERROR(LOOKUP(2,1/('Журнал'!$B$5:$B$504=A67),'Журнал'!$D$5:$D$504),""))</f>
        <v/>
      </c>
      <c r="E67" s="8">
        <f>IF(A67="","",IFERROR(LOOKUP(2,1/(('Журнал'!$B$5:$B$504=A67)*('Журнал'!$I$5:$I$504&lt;&gt;"")),'Журнал'!$I$5:$I$504),""))</f>
        <v/>
      </c>
      <c r="F67" s="6">
        <f>IF(OR(D67="",E67=""),D67,D67+E67*MAX(0,$B$3-C67))</f>
        <v/>
      </c>
      <c r="G67" s="6">
        <f>IF(OR(F67="",B67=""),"",(INT(F67/B67)+1)*B67)</f>
        <v/>
      </c>
      <c r="H67" s="6">
        <f>IF(G67="","",G67-F67)</f>
        <v/>
      </c>
      <c r="I67" s="12">
        <f>IF(OR(H67="",E67="",E67&lt;=0),"",$B$3+H67/E67)</f>
        <v/>
      </c>
    </row>
    <row r="68">
      <c r="A68" s="5" t="n"/>
      <c r="B68" s="5" t="n"/>
      <c r="C68" s="12">
        <f>IF(A68="","",IFERROR(LOOKUP(2,1/('Журнал'!$B$5:$B$504=A68),'Журнал'!$A$5:$A$504),""))</f>
        <v/>
      </c>
      <c r="D68" s="6">
        <f>IF(A68="","",IFERROR(LOOKUP(2,1/('Журнал'!$B$5:$B$504=A68),'Журнал'!$D$5:$D$504),""))</f>
        <v/>
      </c>
      <c r="E68" s="8">
        <f>IF(A68="","",IFERROR(LOOKUP(2,1/(('Журнал'!$B$5:$B$504=A68)*('Журнал'!$I$5:$I$504&lt;&gt;"")),'Журнал'!$I$5:$I$504),""))</f>
        <v/>
      </c>
      <c r="F68" s="6">
        <f>IF(OR(D68="",E68=""),D68,D68+E68*MAX(0,$B$3-C68))</f>
        <v/>
      </c>
      <c r="G68" s="6">
        <f>IF(OR(F68="",B68=""),"",(INT(F68/B68)+1)*B68)</f>
        <v/>
      </c>
      <c r="H68" s="6">
        <f>IF(G68="","",G68-F68)</f>
        <v/>
      </c>
      <c r="I68" s="12">
        <f>IF(OR(H68="",E68="",E68&lt;=0),"",$B$3+H68/E68)</f>
        <v/>
      </c>
    </row>
    <row r="69">
      <c r="A69" s="5" t="n"/>
      <c r="B69" s="5" t="n"/>
      <c r="C69" s="12">
        <f>IF(A69="","",IFERROR(LOOKUP(2,1/('Журнал'!$B$5:$B$504=A69),'Журнал'!$A$5:$A$504),""))</f>
        <v/>
      </c>
      <c r="D69" s="6">
        <f>IF(A69="","",IFERROR(LOOKUP(2,1/('Журнал'!$B$5:$B$504=A69),'Журнал'!$D$5:$D$504),""))</f>
        <v/>
      </c>
      <c r="E69" s="8">
        <f>IF(A69="","",IFERROR(LOOKUP(2,1/(('Журнал'!$B$5:$B$504=A69)*('Журнал'!$I$5:$I$504&lt;&gt;"")),'Журнал'!$I$5:$I$504),""))</f>
        <v/>
      </c>
      <c r="F69" s="6">
        <f>IF(OR(D69="",E69=""),D69,D69+E69*MAX(0,$B$3-C69))</f>
        <v/>
      </c>
      <c r="G69" s="6">
        <f>IF(OR(F69="",B69=""),"",(INT(F69/B69)+1)*B69)</f>
        <v/>
      </c>
      <c r="H69" s="6">
        <f>IF(G69="","",G69-F69)</f>
        <v/>
      </c>
      <c r="I69" s="12">
        <f>IF(OR(H69="",E69="",E69&lt;=0),"",$B$3+H69/E69)</f>
        <v/>
      </c>
    </row>
    <row r="70">
      <c r="A70" s="5" t="n"/>
      <c r="B70" s="5" t="n"/>
      <c r="C70" s="12">
        <f>IF(A70="","",IFERROR(LOOKUP(2,1/('Журнал'!$B$5:$B$504=A70),'Журнал'!$A$5:$A$504),""))</f>
        <v/>
      </c>
      <c r="D70" s="6">
        <f>IF(A70="","",IFERROR(LOOKUP(2,1/('Журнал'!$B$5:$B$504=A70),'Журнал'!$D$5:$D$504),""))</f>
        <v/>
      </c>
      <c r="E70" s="8">
        <f>IF(A70="","",IFERROR(LOOKUP(2,1/(('Журнал'!$B$5:$B$504=A70)*('Журнал'!$I$5:$I$504&lt;&gt;"")),'Журнал'!$I$5:$I$504),""))</f>
        <v/>
      </c>
      <c r="F70" s="6">
        <f>IF(OR(D70="",E70=""),D70,D70+E70*MAX(0,$B$3-C70))</f>
        <v/>
      </c>
      <c r="G70" s="6">
        <f>IF(OR(F70="",B70=""),"",(INT(F70/B70)+1)*B70)</f>
        <v/>
      </c>
      <c r="H70" s="6">
        <f>IF(G70="","",G70-F70)</f>
        <v/>
      </c>
      <c r="I70" s="12">
        <f>IF(OR(H70="",E70="",E70&lt;=0),"",$B$3+H70/E70)</f>
        <v/>
      </c>
    </row>
    <row r="71">
      <c r="A71" s="5" t="n"/>
      <c r="B71" s="5" t="n"/>
      <c r="C71" s="12">
        <f>IF(A71="","",IFERROR(LOOKUP(2,1/('Журнал'!$B$5:$B$504=A71),'Журнал'!$A$5:$A$504),""))</f>
        <v/>
      </c>
      <c r="D71" s="6">
        <f>IF(A71="","",IFERROR(LOOKUP(2,1/('Журнал'!$B$5:$B$504=A71),'Журнал'!$D$5:$D$504),""))</f>
        <v/>
      </c>
      <c r="E71" s="8">
        <f>IF(A71="","",IFERROR(LOOKUP(2,1/(('Журнал'!$B$5:$B$504=A71)*('Журнал'!$I$5:$I$504&lt;&gt;"")),'Журнал'!$I$5:$I$504),""))</f>
        <v/>
      </c>
      <c r="F71" s="6">
        <f>IF(OR(D71="",E71=""),D71,D71+E71*MAX(0,$B$3-C71))</f>
        <v/>
      </c>
      <c r="G71" s="6">
        <f>IF(OR(F71="",B71=""),"",(INT(F71/B71)+1)*B71)</f>
        <v/>
      </c>
      <c r="H71" s="6">
        <f>IF(G71="","",G71-F71)</f>
        <v/>
      </c>
      <c r="I71" s="12">
        <f>IF(OR(H71="",E71="",E71&lt;=0),"",$B$3+H71/E71)</f>
        <v/>
      </c>
    </row>
    <row r="72">
      <c r="A72" s="5" t="n"/>
      <c r="B72" s="5" t="n"/>
      <c r="C72" s="12">
        <f>IF(A72="","",IFERROR(LOOKUP(2,1/('Журнал'!$B$5:$B$504=A72),'Журнал'!$A$5:$A$504),""))</f>
        <v/>
      </c>
      <c r="D72" s="6">
        <f>IF(A72="","",IFERROR(LOOKUP(2,1/('Журнал'!$B$5:$B$504=A72),'Журнал'!$D$5:$D$504),""))</f>
        <v/>
      </c>
      <c r="E72" s="8">
        <f>IF(A72="","",IFERROR(LOOKUP(2,1/(('Журнал'!$B$5:$B$504=A72)*('Журнал'!$I$5:$I$504&lt;&gt;"")),'Журнал'!$I$5:$I$504),""))</f>
        <v/>
      </c>
      <c r="F72" s="6">
        <f>IF(OR(D72="",E72=""),D72,D72+E72*MAX(0,$B$3-C72))</f>
        <v/>
      </c>
      <c r="G72" s="6">
        <f>IF(OR(F72="",B72=""),"",(INT(F72/B72)+1)*B72)</f>
        <v/>
      </c>
      <c r="H72" s="6">
        <f>IF(G72="","",G72-F72)</f>
        <v/>
      </c>
      <c r="I72" s="12">
        <f>IF(OR(H72="",E72="",E72&lt;=0),"",$B$3+H72/E72)</f>
        <v/>
      </c>
    </row>
    <row r="73">
      <c r="A73" s="5" t="n"/>
      <c r="B73" s="5" t="n"/>
      <c r="C73" s="12">
        <f>IF(A73="","",IFERROR(LOOKUP(2,1/('Журнал'!$B$5:$B$504=A73),'Журнал'!$A$5:$A$504),""))</f>
        <v/>
      </c>
      <c r="D73" s="6">
        <f>IF(A73="","",IFERROR(LOOKUP(2,1/('Журнал'!$B$5:$B$504=A73),'Журнал'!$D$5:$D$504),""))</f>
        <v/>
      </c>
      <c r="E73" s="8">
        <f>IF(A73="","",IFERROR(LOOKUP(2,1/(('Журнал'!$B$5:$B$504=A73)*('Журнал'!$I$5:$I$504&lt;&gt;"")),'Журнал'!$I$5:$I$504),""))</f>
        <v/>
      </c>
      <c r="F73" s="6">
        <f>IF(OR(D73="",E73=""),D73,D73+E73*MAX(0,$B$3-C73))</f>
        <v/>
      </c>
      <c r="G73" s="6">
        <f>IF(OR(F73="",B73=""),"",(INT(F73/B73)+1)*B73)</f>
        <v/>
      </c>
      <c r="H73" s="6">
        <f>IF(G73="","",G73-F73)</f>
        <v/>
      </c>
      <c r="I73" s="12">
        <f>IF(OR(H73="",E73="",E73&lt;=0),"",$B$3+H73/E73)</f>
        <v/>
      </c>
    </row>
    <row r="74">
      <c r="A74" s="5" t="n"/>
      <c r="B74" s="5" t="n"/>
      <c r="C74" s="12">
        <f>IF(A74="","",IFERROR(LOOKUP(2,1/('Журнал'!$B$5:$B$504=A74),'Журнал'!$A$5:$A$504),""))</f>
        <v/>
      </c>
      <c r="D74" s="6">
        <f>IF(A74="","",IFERROR(LOOKUP(2,1/('Журнал'!$B$5:$B$504=A74),'Журнал'!$D$5:$D$504),""))</f>
        <v/>
      </c>
      <c r="E74" s="8">
        <f>IF(A74="","",IFERROR(LOOKUP(2,1/(('Журнал'!$B$5:$B$504=A74)*('Журнал'!$I$5:$I$504&lt;&gt;"")),'Журнал'!$I$5:$I$504),""))</f>
        <v/>
      </c>
      <c r="F74" s="6">
        <f>IF(OR(D74="",E74=""),D74,D74+E74*MAX(0,$B$3-C74))</f>
        <v/>
      </c>
      <c r="G74" s="6">
        <f>IF(OR(F74="",B74=""),"",(INT(F74/B74)+1)*B74)</f>
        <v/>
      </c>
      <c r="H74" s="6">
        <f>IF(G74="","",G74-F74)</f>
        <v/>
      </c>
      <c r="I74" s="12">
        <f>IF(OR(H74="",E74="",E74&lt;=0),"",$B$3+H74/E74)</f>
        <v/>
      </c>
    </row>
    <row r="75">
      <c r="A75" s="5" t="n"/>
      <c r="B75" s="5" t="n"/>
      <c r="C75" s="12">
        <f>IF(A75="","",IFERROR(LOOKUP(2,1/('Журнал'!$B$5:$B$504=A75),'Журнал'!$A$5:$A$504),""))</f>
        <v/>
      </c>
      <c r="D75" s="6">
        <f>IF(A75="","",IFERROR(LOOKUP(2,1/('Журнал'!$B$5:$B$504=A75),'Журнал'!$D$5:$D$504),""))</f>
        <v/>
      </c>
      <c r="E75" s="8">
        <f>IF(A75="","",IFERROR(LOOKUP(2,1/(('Журнал'!$B$5:$B$504=A75)*('Журнал'!$I$5:$I$504&lt;&gt;"")),'Журнал'!$I$5:$I$504),""))</f>
        <v/>
      </c>
      <c r="F75" s="6">
        <f>IF(OR(D75="",E75=""),D75,D75+E75*MAX(0,$B$3-C75))</f>
        <v/>
      </c>
      <c r="G75" s="6">
        <f>IF(OR(F75="",B75=""),"",(INT(F75/B75)+1)*B75)</f>
        <v/>
      </c>
      <c r="H75" s="6">
        <f>IF(G75="","",G75-F75)</f>
        <v/>
      </c>
      <c r="I75" s="12">
        <f>IF(OR(H75="",E75="",E75&lt;=0),"",$B$3+H75/E75)</f>
        <v/>
      </c>
    </row>
    <row r="76">
      <c r="A76" s="5" t="n"/>
      <c r="B76" s="5" t="n"/>
      <c r="C76" s="12">
        <f>IF(A76="","",IFERROR(LOOKUP(2,1/('Журнал'!$B$5:$B$504=A76),'Журнал'!$A$5:$A$504),""))</f>
        <v/>
      </c>
      <c r="D76" s="6">
        <f>IF(A76="","",IFERROR(LOOKUP(2,1/('Журнал'!$B$5:$B$504=A76),'Журнал'!$D$5:$D$504),""))</f>
        <v/>
      </c>
      <c r="E76" s="8">
        <f>IF(A76="","",IFERROR(LOOKUP(2,1/(('Журнал'!$B$5:$B$504=A76)*('Журнал'!$I$5:$I$504&lt;&gt;"")),'Журнал'!$I$5:$I$504),""))</f>
        <v/>
      </c>
      <c r="F76" s="6">
        <f>IF(OR(D76="",E76=""),D76,D76+E76*MAX(0,$B$3-C76))</f>
        <v/>
      </c>
      <c r="G76" s="6">
        <f>IF(OR(F76="",B76=""),"",(INT(F76/B76)+1)*B76)</f>
        <v/>
      </c>
      <c r="H76" s="6">
        <f>IF(G76="","",G76-F76)</f>
        <v/>
      </c>
      <c r="I76" s="12">
        <f>IF(OR(H76="",E76="",E76&lt;=0),"",$B$3+H76/E76)</f>
        <v/>
      </c>
    </row>
    <row r="77">
      <c r="A77" s="5" t="n"/>
      <c r="B77" s="5" t="n"/>
      <c r="C77" s="12">
        <f>IF(A77="","",IFERROR(LOOKUP(2,1/('Журнал'!$B$5:$B$504=A77),'Журнал'!$A$5:$A$504),""))</f>
        <v/>
      </c>
      <c r="D77" s="6">
        <f>IF(A77="","",IFERROR(LOOKUP(2,1/('Журнал'!$B$5:$B$504=A77),'Журнал'!$D$5:$D$504),""))</f>
        <v/>
      </c>
      <c r="E77" s="8">
        <f>IF(A77="","",IFERROR(LOOKUP(2,1/(('Журнал'!$B$5:$B$504=A77)*('Журнал'!$I$5:$I$504&lt;&gt;"")),'Журнал'!$I$5:$I$504),""))</f>
        <v/>
      </c>
      <c r="F77" s="6">
        <f>IF(OR(D77="",E77=""),D77,D77+E77*MAX(0,$B$3-C77))</f>
        <v/>
      </c>
      <c r="G77" s="6">
        <f>IF(OR(F77="",B77=""),"",(INT(F77/B77)+1)*B77)</f>
        <v/>
      </c>
      <c r="H77" s="6">
        <f>IF(G77="","",G77-F77)</f>
        <v/>
      </c>
      <c r="I77" s="12">
        <f>IF(OR(H77="",E77="",E77&lt;=0),"",$B$3+H77/E77)</f>
        <v/>
      </c>
    </row>
    <row r="78">
      <c r="A78" s="5" t="n"/>
      <c r="B78" s="5" t="n"/>
      <c r="C78" s="12">
        <f>IF(A78="","",IFERROR(LOOKUP(2,1/('Журнал'!$B$5:$B$504=A78),'Журнал'!$A$5:$A$504),""))</f>
        <v/>
      </c>
      <c r="D78" s="6">
        <f>IF(A78="","",IFERROR(LOOKUP(2,1/('Журнал'!$B$5:$B$504=A78),'Журнал'!$D$5:$D$504),""))</f>
        <v/>
      </c>
      <c r="E78" s="8">
        <f>IF(A78="","",IFERROR(LOOKUP(2,1/(('Журнал'!$B$5:$B$504=A78)*('Журнал'!$I$5:$I$504&lt;&gt;"")),'Журнал'!$I$5:$I$504),""))</f>
        <v/>
      </c>
      <c r="F78" s="6">
        <f>IF(OR(D78="",E78=""),D78,D78+E78*MAX(0,$B$3-C78))</f>
        <v/>
      </c>
      <c r="G78" s="6">
        <f>IF(OR(F78="",B78=""),"",(INT(F78/B78)+1)*B78)</f>
        <v/>
      </c>
      <c r="H78" s="6">
        <f>IF(G78="","",G78-F78)</f>
        <v/>
      </c>
      <c r="I78" s="12">
        <f>IF(OR(H78="",E78="",E78&lt;=0),"",$B$3+H78/E78)</f>
        <v/>
      </c>
    </row>
    <row r="79">
      <c r="A79" s="5" t="n"/>
      <c r="B79" s="5" t="n"/>
      <c r="C79" s="12">
        <f>IF(A79="","",IFERROR(LOOKUP(2,1/('Журнал'!$B$5:$B$504=A79),'Журнал'!$A$5:$A$504),""))</f>
        <v/>
      </c>
      <c r="D79" s="6">
        <f>IF(A79="","",IFERROR(LOOKUP(2,1/('Журнал'!$B$5:$B$504=A79),'Журнал'!$D$5:$D$504),""))</f>
        <v/>
      </c>
      <c r="E79" s="8">
        <f>IF(A79="","",IFERROR(LOOKUP(2,1/(('Журнал'!$B$5:$B$504=A79)*('Журнал'!$I$5:$I$504&lt;&gt;"")),'Журнал'!$I$5:$I$504),""))</f>
        <v/>
      </c>
      <c r="F79" s="6">
        <f>IF(OR(D79="",E79=""),D79,D79+E79*MAX(0,$B$3-C79))</f>
        <v/>
      </c>
      <c r="G79" s="6">
        <f>IF(OR(F79="",B79=""),"",(INT(F79/B79)+1)*B79)</f>
        <v/>
      </c>
      <c r="H79" s="6">
        <f>IF(G79="","",G79-F79)</f>
        <v/>
      </c>
      <c r="I79" s="12">
        <f>IF(OR(H79="",E79="",E79&lt;=0),"",$B$3+H79/E79)</f>
        <v/>
      </c>
    </row>
    <row r="80">
      <c r="A80" s="5" t="n"/>
      <c r="B80" s="5" t="n"/>
      <c r="C80" s="12">
        <f>IF(A80="","",IFERROR(LOOKUP(2,1/('Журнал'!$B$5:$B$504=A80),'Журнал'!$A$5:$A$504),""))</f>
        <v/>
      </c>
      <c r="D80" s="6">
        <f>IF(A80="","",IFERROR(LOOKUP(2,1/('Журнал'!$B$5:$B$504=A80),'Журнал'!$D$5:$D$504),""))</f>
        <v/>
      </c>
      <c r="E80" s="8">
        <f>IF(A80="","",IFERROR(LOOKUP(2,1/(('Журнал'!$B$5:$B$504=A80)*('Журнал'!$I$5:$I$504&lt;&gt;"")),'Журнал'!$I$5:$I$504),""))</f>
        <v/>
      </c>
      <c r="F80" s="6">
        <f>IF(OR(D80="",E80=""),D80,D80+E80*MAX(0,$B$3-C80))</f>
        <v/>
      </c>
      <c r="G80" s="6">
        <f>IF(OR(F80="",B80=""),"",(INT(F80/B80)+1)*B80)</f>
        <v/>
      </c>
      <c r="H80" s="6">
        <f>IF(G80="","",G80-F80)</f>
        <v/>
      </c>
      <c r="I80" s="12">
        <f>IF(OR(H80="",E80="",E80&lt;=0),"",$B$3+H80/E80)</f>
        <v/>
      </c>
    </row>
    <row r="81">
      <c r="A81" s="5" t="n"/>
      <c r="B81" s="5" t="n"/>
      <c r="C81" s="12">
        <f>IF(A81="","",IFERROR(LOOKUP(2,1/('Журнал'!$B$5:$B$504=A81),'Журнал'!$A$5:$A$504),""))</f>
        <v/>
      </c>
      <c r="D81" s="6">
        <f>IF(A81="","",IFERROR(LOOKUP(2,1/('Журнал'!$B$5:$B$504=A81),'Журнал'!$D$5:$D$504),""))</f>
        <v/>
      </c>
      <c r="E81" s="8">
        <f>IF(A81="","",IFERROR(LOOKUP(2,1/(('Журнал'!$B$5:$B$504=A81)*('Журнал'!$I$5:$I$504&lt;&gt;"")),'Журнал'!$I$5:$I$504),""))</f>
        <v/>
      </c>
      <c r="F81" s="6">
        <f>IF(OR(D81="",E81=""),D81,D81+E81*MAX(0,$B$3-C81))</f>
        <v/>
      </c>
      <c r="G81" s="6">
        <f>IF(OR(F81="",B81=""),"",(INT(F81/B81)+1)*B81)</f>
        <v/>
      </c>
      <c r="H81" s="6">
        <f>IF(G81="","",G81-F81)</f>
        <v/>
      </c>
      <c r="I81" s="12">
        <f>IF(OR(H81="",E81="",E81&lt;=0),"",$B$3+H81/E81)</f>
        <v/>
      </c>
    </row>
    <row r="82">
      <c r="A82" s="5" t="n"/>
      <c r="B82" s="5" t="n"/>
      <c r="C82" s="12">
        <f>IF(A82="","",IFERROR(LOOKUP(2,1/('Журнал'!$B$5:$B$504=A82),'Журнал'!$A$5:$A$504),""))</f>
        <v/>
      </c>
      <c r="D82" s="6">
        <f>IF(A82="","",IFERROR(LOOKUP(2,1/('Журнал'!$B$5:$B$504=A82),'Журнал'!$D$5:$D$504),""))</f>
        <v/>
      </c>
      <c r="E82" s="8">
        <f>IF(A82="","",IFERROR(LOOKUP(2,1/(('Журнал'!$B$5:$B$504=A82)*('Журнал'!$I$5:$I$504&lt;&gt;"")),'Журнал'!$I$5:$I$504),""))</f>
        <v/>
      </c>
      <c r="F82" s="6">
        <f>IF(OR(D82="",E82=""),D82,D82+E82*MAX(0,$B$3-C82))</f>
        <v/>
      </c>
      <c r="G82" s="6">
        <f>IF(OR(F82="",B82=""),"",(INT(F82/B82)+1)*B82)</f>
        <v/>
      </c>
      <c r="H82" s="6">
        <f>IF(G82="","",G82-F82)</f>
        <v/>
      </c>
      <c r="I82" s="12">
        <f>IF(OR(H82="",E82="",E82&lt;=0),"",$B$3+H82/E82)</f>
        <v/>
      </c>
    </row>
    <row r="83">
      <c r="A83" s="5" t="n"/>
      <c r="B83" s="5" t="n"/>
      <c r="C83" s="12">
        <f>IF(A83="","",IFERROR(LOOKUP(2,1/('Журнал'!$B$5:$B$504=A83),'Журнал'!$A$5:$A$504),""))</f>
        <v/>
      </c>
      <c r="D83" s="6">
        <f>IF(A83="","",IFERROR(LOOKUP(2,1/('Журнал'!$B$5:$B$504=A83),'Журнал'!$D$5:$D$504),""))</f>
        <v/>
      </c>
      <c r="E83" s="8">
        <f>IF(A83="","",IFERROR(LOOKUP(2,1/(('Журнал'!$B$5:$B$504=A83)*('Журнал'!$I$5:$I$504&lt;&gt;"")),'Журнал'!$I$5:$I$504),""))</f>
        <v/>
      </c>
      <c r="F83" s="6">
        <f>IF(OR(D83="",E83=""),D83,D83+E83*MAX(0,$B$3-C83))</f>
        <v/>
      </c>
      <c r="G83" s="6">
        <f>IF(OR(F83="",B83=""),"",(INT(F83/B83)+1)*B83)</f>
        <v/>
      </c>
      <c r="H83" s="6">
        <f>IF(G83="","",G83-F83)</f>
        <v/>
      </c>
      <c r="I83" s="12">
        <f>IF(OR(H83="",E83="",E83&lt;=0),"",$B$3+H83/E83)</f>
        <v/>
      </c>
    </row>
    <row r="84">
      <c r="A84" s="5" t="n"/>
      <c r="B84" s="5" t="n"/>
      <c r="C84" s="12">
        <f>IF(A84="","",IFERROR(LOOKUP(2,1/('Журнал'!$B$5:$B$504=A84),'Журнал'!$A$5:$A$504),""))</f>
        <v/>
      </c>
      <c r="D84" s="6">
        <f>IF(A84="","",IFERROR(LOOKUP(2,1/('Журнал'!$B$5:$B$504=A84),'Журнал'!$D$5:$D$504),""))</f>
        <v/>
      </c>
      <c r="E84" s="8">
        <f>IF(A84="","",IFERROR(LOOKUP(2,1/(('Журнал'!$B$5:$B$504=A84)*('Журнал'!$I$5:$I$504&lt;&gt;"")),'Журнал'!$I$5:$I$504),""))</f>
        <v/>
      </c>
      <c r="F84" s="6">
        <f>IF(OR(D84="",E84=""),D84,D84+E84*MAX(0,$B$3-C84))</f>
        <v/>
      </c>
      <c r="G84" s="6">
        <f>IF(OR(F84="",B84=""),"",(INT(F84/B84)+1)*B84)</f>
        <v/>
      </c>
      <c r="H84" s="6">
        <f>IF(G84="","",G84-F84)</f>
        <v/>
      </c>
      <c r="I84" s="12">
        <f>IF(OR(H84="",E84="",E84&lt;=0),"",$B$3+H84/E84)</f>
        <v/>
      </c>
    </row>
    <row r="85">
      <c r="A85" s="5" t="n"/>
      <c r="B85" s="5" t="n"/>
      <c r="C85" s="12">
        <f>IF(A85="","",IFERROR(LOOKUP(2,1/('Журнал'!$B$5:$B$504=A85),'Журнал'!$A$5:$A$504),""))</f>
        <v/>
      </c>
      <c r="D85" s="6">
        <f>IF(A85="","",IFERROR(LOOKUP(2,1/('Журнал'!$B$5:$B$504=A85),'Журнал'!$D$5:$D$504),""))</f>
        <v/>
      </c>
      <c r="E85" s="8">
        <f>IF(A85="","",IFERROR(LOOKUP(2,1/(('Журнал'!$B$5:$B$504=A85)*('Журнал'!$I$5:$I$504&lt;&gt;"")),'Журнал'!$I$5:$I$504),""))</f>
        <v/>
      </c>
      <c r="F85" s="6">
        <f>IF(OR(D85="",E85=""),D85,D85+E85*MAX(0,$B$3-C85))</f>
        <v/>
      </c>
      <c r="G85" s="6">
        <f>IF(OR(F85="",B85=""),"",(INT(F85/B85)+1)*B85)</f>
        <v/>
      </c>
      <c r="H85" s="6">
        <f>IF(G85="","",G85-F85)</f>
        <v/>
      </c>
      <c r="I85" s="12">
        <f>IF(OR(H85="",E85="",E85&lt;=0),"",$B$3+H85/E85)</f>
        <v/>
      </c>
    </row>
    <row r="86">
      <c r="A86" s="5" t="n"/>
      <c r="B86" s="5" t="n"/>
      <c r="C86" s="12">
        <f>IF(A86="","",IFERROR(LOOKUP(2,1/('Журнал'!$B$5:$B$504=A86),'Журнал'!$A$5:$A$504),""))</f>
        <v/>
      </c>
      <c r="D86" s="6">
        <f>IF(A86="","",IFERROR(LOOKUP(2,1/('Журнал'!$B$5:$B$504=A86),'Журнал'!$D$5:$D$504),""))</f>
        <v/>
      </c>
      <c r="E86" s="8">
        <f>IF(A86="","",IFERROR(LOOKUP(2,1/(('Журнал'!$B$5:$B$504=A86)*('Журнал'!$I$5:$I$504&lt;&gt;"")),'Журнал'!$I$5:$I$504),""))</f>
        <v/>
      </c>
      <c r="F86" s="6">
        <f>IF(OR(D86="",E86=""),D86,D86+E86*MAX(0,$B$3-C86))</f>
        <v/>
      </c>
      <c r="G86" s="6">
        <f>IF(OR(F86="",B86=""),"",(INT(F86/B86)+1)*B86)</f>
        <v/>
      </c>
      <c r="H86" s="6">
        <f>IF(G86="","",G86-F86)</f>
        <v/>
      </c>
      <c r="I86" s="12">
        <f>IF(OR(H86="",E86="",E86&lt;=0),"",$B$3+H86/E86)</f>
        <v/>
      </c>
    </row>
    <row r="87">
      <c r="A87" s="5" t="n"/>
      <c r="B87" s="5" t="n"/>
      <c r="C87" s="12">
        <f>IF(A87="","",IFERROR(LOOKUP(2,1/('Журнал'!$B$5:$B$504=A87),'Журнал'!$A$5:$A$504),""))</f>
        <v/>
      </c>
      <c r="D87" s="6">
        <f>IF(A87="","",IFERROR(LOOKUP(2,1/('Журнал'!$B$5:$B$504=A87),'Журнал'!$D$5:$D$504),""))</f>
        <v/>
      </c>
      <c r="E87" s="8">
        <f>IF(A87="","",IFERROR(LOOKUP(2,1/(('Журнал'!$B$5:$B$504=A87)*('Журнал'!$I$5:$I$504&lt;&gt;"")),'Журнал'!$I$5:$I$504),""))</f>
        <v/>
      </c>
      <c r="F87" s="6">
        <f>IF(OR(D87="",E87=""),D87,D87+E87*MAX(0,$B$3-C87))</f>
        <v/>
      </c>
      <c r="G87" s="6">
        <f>IF(OR(F87="",B87=""),"",(INT(F87/B87)+1)*B87)</f>
        <v/>
      </c>
      <c r="H87" s="6">
        <f>IF(G87="","",G87-F87)</f>
        <v/>
      </c>
      <c r="I87" s="12">
        <f>IF(OR(H87="",E87="",E87&lt;=0),"",$B$3+H87/E87)</f>
        <v/>
      </c>
    </row>
    <row r="88">
      <c r="A88" s="5" t="n"/>
      <c r="B88" s="5" t="n"/>
      <c r="C88" s="12">
        <f>IF(A88="","",IFERROR(LOOKUP(2,1/('Журнал'!$B$5:$B$504=A88),'Журнал'!$A$5:$A$504),""))</f>
        <v/>
      </c>
      <c r="D88" s="6">
        <f>IF(A88="","",IFERROR(LOOKUP(2,1/('Журнал'!$B$5:$B$504=A88),'Журнал'!$D$5:$D$504),""))</f>
        <v/>
      </c>
      <c r="E88" s="8">
        <f>IF(A88="","",IFERROR(LOOKUP(2,1/(('Журнал'!$B$5:$B$504=A88)*('Журнал'!$I$5:$I$504&lt;&gt;"")),'Журнал'!$I$5:$I$504),""))</f>
        <v/>
      </c>
      <c r="F88" s="6">
        <f>IF(OR(D88="",E88=""),D88,D88+E88*MAX(0,$B$3-C88))</f>
        <v/>
      </c>
      <c r="G88" s="6">
        <f>IF(OR(F88="",B88=""),"",(INT(F88/B88)+1)*B88)</f>
        <v/>
      </c>
      <c r="H88" s="6">
        <f>IF(G88="","",G88-F88)</f>
        <v/>
      </c>
      <c r="I88" s="12">
        <f>IF(OR(H88="",E88="",E88&lt;=0),"",$B$3+H88/E88)</f>
        <v/>
      </c>
    </row>
    <row r="89">
      <c r="A89" s="5" t="n"/>
      <c r="B89" s="5" t="n"/>
      <c r="C89" s="12">
        <f>IF(A89="","",IFERROR(LOOKUP(2,1/('Журнал'!$B$5:$B$504=A89),'Журнал'!$A$5:$A$504),""))</f>
        <v/>
      </c>
      <c r="D89" s="6">
        <f>IF(A89="","",IFERROR(LOOKUP(2,1/('Журнал'!$B$5:$B$504=A89),'Журнал'!$D$5:$D$504),""))</f>
        <v/>
      </c>
      <c r="E89" s="8">
        <f>IF(A89="","",IFERROR(LOOKUP(2,1/(('Журнал'!$B$5:$B$504=A89)*('Журнал'!$I$5:$I$504&lt;&gt;"")),'Журнал'!$I$5:$I$504),""))</f>
        <v/>
      </c>
      <c r="F89" s="6">
        <f>IF(OR(D89="",E89=""),D89,D89+E89*MAX(0,$B$3-C89))</f>
        <v/>
      </c>
      <c r="G89" s="6">
        <f>IF(OR(F89="",B89=""),"",(INT(F89/B89)+1)*B89)</f>
        <v/>
      </c>
      <c r="H89" s="6">
        <f>IF(G89="","",G89-F89)</f>
        <v/>
      </c>
      <c r="I89" s="12">
        <f>IF(OR(H89="",E89="",E89&lt;=0),"",$B$3+H89/E89)</f>
        <v/>
      </c>
    </row>
    <row r="90">
      <c r="A90" s="5" t="n"/>
      <c r="B90" s="5" t="n"/>
      <c r="C90" s="12">
        <f>IF(A90="","",IFERROR(LOOKUP(2,1/('Журнал'!$B$5:$B$504=A90),'Журнал'!$A$5:$A$504),""))</f>
        <v/>
      </c>
      <c r="D90" s="6">
        <f>IF(A90="","",IFERROR(LOOKUP(2,1/('Журнал'!$B$5:$B$504=A90),'Журнал'!$D$5:$D$504),""))</f>
        <v/>
      </c>
      <c r="E90" s="8">
        <f>IF(A90="","",IFERROR(LOOKUP(2,1/(('Журнал'!$B$5:$B$504=A90)*('Журнал'!$I$5:$I$504&lt;&gt;"")),'Журнал'!$I$5:$I$504),""))</f>
        <v/>
      </c>
      <c r="F90" s="6">
        <f>IF(OR(D90="",E90=""),D90,D90+E90*MAX(0,$B$3-C90))</f>
        <v/>
      </c>
      <c r="G90" s="6">
        <f>IF(OR(F90="",B90=""),"",(INT(F90/B90)+1)*B90)</f>
        <v/>
      </c>
      <c r="H90" s="6">
        <f>IF(G90="","",G90-F90)</f>
        <v/>
      </c>
      <c r="I90" s="12">
        <f>IF(OR(H90="",E90="",E90&lt;=0),"",$B$3+H90/E90)</f>
        <v/>
      </c>
    </row>
    <row r="91">
      <c r="A91" s="5" t="n"/>
      <c r="B91" s="5" t="n"/>
      <c r="C91" s="12">
        <f>IF(A91="","",IFERROR(LOOKUP(2,1/('Журнал'!$B$5:$B$504=A91),'Журнал'!$A$5:$A$504),""))</f>
        <v/>
      </c>
      <c r="D91" s="6">
        <f>IF(A91="","",IFERROR(LOOKUP(2,1/('Журнал'!$B$5:$B$504=A91),'Журнал'!$D$5:$D$504),""))</f>
        <v/>
      </c>
      <c r="E91" s="8">
        <f>IF(A91="","",IFERROR(LOOKUP(2,1/(('Журнал'!$B$5:$B$504=A91)*('Журнал'!$I$5:$I$504&lt;&gt;"")),'Журнал'!$I$5:$I$504),""))</f>
        <v/>
      </c>
      <c r="F91" s="6">
        <f>IF(OR(D91="",E91=""),D91,D91+E91*MAX(0,$B$3-C91))</f>
        <v/>
      </c>
      <c r="G91" s="6">
        <f>IF(OR(F91="",B91=""),"",(INT(F91/B91)+1)*B91)</f>
        <v/>
      </c>
      <c r="H91" s="6">
        <f>IF(G91="","",G91-F91)</f>
        <v/>
      </c>
      <c r="I91" s="12">
        <f>IF(OR(H91="",E91="",E91&lt;=0),"",$B$3+H91/E91)</f>
        <v/>
      </c>
    </row>
    <row r="92">
      <c r="A92" s="5" t="n"/>
      <c r="B92" s="5" t="n"/>
      <c r="C92" s="12">
        <f>IF(A92="","",IFERROR(LOOKUP(2,1/('Журнал'!$B$5:$B$504=A92),'Журнал'!$A$5:$A$504),""))</f>
        <v/>
      </c>
      <c r="D92" s="6">
        <f>IF(A92="","",IFERROR(LOOKUP(2,1/('Журнал'!$B$5:$B$504=A92),'Журнал'!$D$5:$D$504),""))</f>
        <v/>
      </c>
      <c r="E92" s="8">
        <f>IF(A92="","",IFERROR(LOOKUP(2,1/(('Журнал'!$B$5:$B$504=A92)*('Журнал'!$I$5:$I$504&lt;&gt;"")),'Журнал'!$I$5:$I$504),""))</f>
        <v/>
      </c>
      <c r="F92" s="6">
        <f>IF(OR(D92="",E92=""),D92,D92+E92*MAX(0,$B$3-C92))</f>
        <v/>
      </c>
      <c r="G92" s="6">
        <f>IF(OR(F92="",B92=""),"",(INT(F92/B92)+1)*B92)</f>
        <v/>
      </c>
      <c r="H92" s="6">
        <f>IF(G92="","",G92-F92)</f>
        <v/>
      </c>
      <c r="I92" s="12">
        <f>IF(OR(H92="",E92="",E92&lt;=0),"",$B$3+H92/E92)</f>
        <v/>
      </c>
    </row>
    <row r="93">
      <c r="A93" s="5" t="n"/>
      <c r="B93" s="5" t="n"/>
      <c r="C93" s="12">
        <f>IF(A93="","",IFERROR(LOOKUP(2,1/('Журнал'!$B$5:$B$504=A93),'Журнал'!$A$5:$A$504),""))</f>
        <v/>
      </c>
      <c r="D93" s="6">
        <f>IF(A93="","",IFERROR(LOOKUP(2,1/('Журнал'!$B$5:$B$504=A93),'Журнал'!$D$5:$D$504),""))</f>
        <v/>
      </c>
      <c r="E93" s="8">
        <f>IF(A93="","",IFERROR(LOOKUP(2,1/(('Журнал'!$B$5:$B$504=A93)*('Журнал'!$I$5:$I$504&lt;&gt;"")),'Журнал'!$I$5:$I$504),""))</f>
        <v/>
      </c>
      <c r="F93" s="6">
        <f>IF(OR(D93="",E93=""),D93,D93+E93*MAX(0,$B$3-C93))</f>
        <v/>
      </c>
      <c r="G93" s="6">
        <f>IF(OR(F93="",B93=""),"",(INT(F93/B93)+1)*B93)</f>
        <v/>
      </c>
      <c r="H93" s="6">
        <f>IF(G93="","",G93-F93)</f>
        <v/>
      </c>
      <c r="I93" s="12">
        <f>IF(OR(H93="",E93="",E93&lt;=0),"",$B$3+H93/E93)</f>
        <v/>
      </c>
    </row>
    <row r="94">
      <c r="A94" s="5" t="n"/>
      <c r="B94" s="5" t="n"/>
      <c r="C94" s="12">
        <f>IF(A94="","",IFERROR(LOOKUP(2,1/('Журнал'!$B$5:$B$504=A94),'Журнал'!$A$5:$A$504),""))</f>
        <v/>
      </c>
      <c r="D94" s="6">
        <f>IF(A94="","",IFERROR(LOOKUP(2,1/('Журнал'!$B$5:$B$504=A94),'Журнал'!$D$5:$D$504),""))</f>
        <v/>
      </c>
      <c r="E94" s="8">
        <f>IF(A94="","",IFERROR(LOOKUP(2,1/(('Журнал'!$B$5:$B$504=A94)*('Журнал'!$I$5:$I$504&lt;&gt;"")),'Журнал'!$I$5:$I$504),""))</f>
        <v/>
      </c>
      <c r="F94" s="6">
        <f>IF(OR(D94="",E94=""),D94,D94+E94*MAX(0,$B$3-C94))</f>
        <v/>
      </c>
      <c r="G94" s="6">
        <f>IF(OR(F94="",B94=""),"",(INT(F94/B94)+1)*B94)</f>
        <v/>
      </c>
      <c r="H94" s="6">
        <f>IF(G94="","",G94-F94)</f>
        <v/>
      </c>
      <c r="I94" s="12">
        <f>IF(OR(H94="",E94="",E94&lt;=0),"",$B$3+H94/E94)</f>
        <v/>
      </c>
    </row>
    <row r="95">
      <c r="A95" s="5" t="n"/>
      <c r="B95" s="5" t="n"/>
      <c r="C95" s="12">
        <f>IF(A95="","",IFERROR(LOOKUP(2,1/('Журнал'!$B$5:$B$504=A95),'Журнал'!$A$5:$A$504),""))</f>
        <v/>
      </c>
      <c r="D95" s="6">
        <f>IF(A95="","",IFERROR(LOOKUP(2,1/('Журнал'!$B$5:$B$504=A95),'Журнал'!$D$5:$D$504),""))</f>
        <v/>
      </c>
      <c r="E95" s="8">
        <f>IF(A95="","",IFERROR(LOOKUP(2,1/(('Журнал'!$B$5:$B$504=A95)*('Журнал'!$I$5:$I$504&lt;&gt;"")),'Журнал'!$I$5:$I$504),""))</f>
        <v/>
      </c>
      <c r="F95" s="6">
        <f>IF(OR(D95="",E95=""),D95,D95+E95*MAX(0,$B$3-C95))</f>
        <v/>
      </c>
      <c r="G95" s="6">
        <f>IF(OR(F95="",B95=""),"",(INT(F95/B95)+1)*B95)</f>
        <v/>
      </c>
      <c r="H95" s="6">
        <f>IF(G95="","",G95-F95)</f>
        <v/>
      </c>
      <c r="I95" s="12">
        <f>IF(OR(H95="",E95="",E95&lt;=0),"",$B$3+H95/E95)</f>
        <v/>
      </c>
    </row>
    <row r="96">
      <c r="A96" s="5" t="n"/>
      <c r="B96" s="5" t="n"/>
      <c r="C96" s="12">
        <f>IF(A96="","",IFERROR(LOOKUP(2,1/('Журнал'!$B$5:$B$504=A96),'Журнал'!$A$5:$A$504),""))</f>
        <v/>
      </c>
      <c r="D96" s="6">
        <f>IF(A96="","",IFERROR(LOOKUP(2,1/('Журнал'!$B$5:$B$504=A96),'Журнал'!$D$5:$D$504),""))</f>
        <v/>
      </c>
      <c r="E96" s="8">
        <f>IF(A96="","",IFERROR(LOOKUP(2,1/(('Журнал'!$B$5:$B$504=A96)*('Журнал'!$I$5:$I$504&lt;&gt;"")),'Журнал'!$I$5:$I$504),""))</f>
        <v/>
      </c>
      <c r="F96" s="6">
        <f>IF(OR(D96="",E96=""),D96,D96+E96*MAX(0,$B$3-C96))</f>
        <v/>
      </c>
      <c r="G96" s="6">
        <f>IF(OR(F96="",B96=""),"",(INT(F96/B96)+1)*B96)</f>
        <v/>
      </c>
      <c r="H96" s="6">
        <f>IF(G96="","",G96-F96)</f>
        <v/>
      </c>
      <c r="I96" s="12">
        <f>IF(OR(H96="",E96="",E96&lt;=0),"",$B$3+H96/E96)</f>
        <v/>
      </c>
    </row>
    <row r="97">
      <c r="A97" s="5" t="n"/>
      <c r="B97" s="5" t="n"/>
      <c r="C97" s="12">
        <f>IF(A97="","",IFERROR(LOOKUP(2,1/('Журнал'!$B$5:$B$504=A97),'Журнал'!$A$5:$A$504),""))</f>
        <v/>
      </c>
      <c r="D97" s="6">
        <f>IF(A97="","",IFERROR(LOOKUP(2,1/('Журнал'!$B$5:$B$504=A97),'Журнал'!$D$5:$D$504),""))</f>
        <v/>
      </c>
      <c r="E97" s="8">
        <f>IF(A97="","",IFERROR(LOOKUP(2,1/(('Журнал'!$B$5:$B$504=A97)*('Журнал'!$I$5:$I$504&lt;&gt;"")),'Журнал'!$I$5:$I$504),""))</f>
        <v/>
      </c>
      <c r="F97" s="6">
        <f>IF(OR(D97="",E97=""),D97,D97+E97*MAX(0,$B$3-C97))</f>
        <v/>
      </c>
      <c r="G97" s="6">
        <f>IF(OR(F97="",B97=""),"",(INT(F97/B97)+1)*B97)</f>
        <v/>
      </c>
      <c r="H97" s="6">
        <f>IF(G97="","",G97-F97)</f>
        <v/>
      </c>
      <c r="I97" s="12">
        <f>IF(OR(H97="",E97="",E97&lt;=0),"",$B$3+H97/E97)</f>
        <v/>
      </c>
    </row>
    <row r="98">
      <c r="A98" s="5" t="n"/>
      <c r="B98" s="5" t="n"/>
      <c r="C98" s="12">
        <f>IF(A98="","",IFERROR(LOOKUP(2,1/('Журнал'!$B$5:$B$504=A98),'Журнал'!$A$5:$A$504),""))</f>
        <v/>
      </c>
      <c r="D98" s="6">
        <f>IF(A98="","",IFERROR(LOOKUP(2,1/('Журнал'!$B$5:$B$504=A98),'Журнал'!$D$5:$D$504),""))</f>
        <v/>
      </c>
      <c r="E98" s="8">
        <f>IF(A98="","",IFERROR(LOOKUP(2,1/(('Журнал'!$B$5:$B$504=A98)*('Журнал'!$I$5:$I$504&lt;&gt;"")),'Журнал'!$I$5:$I$504),""))</f>
        <v/>
      </c>
      <c r="F98" s="6">
        <f>IF(OR(D98="",E98=""),D98,D98+E98*MAX(0,$B$3-C98))</f>
        <v/>
      </c>
      <c r="G98" s="6">
        <f>IF(OR(F98="",B98=""),"",(INT(F98/B98)+1)*B98)</f>
        <v/>
      </c>
      <c r="H98" s="6">
        <f>IF(G98="","",G98-F98)</f>
        <v/>
      </c>
      <c r="I98" s="12">
        <f>IF(OR(H98="",E98="",E98&lt;=0),"",$B$3+H98/E98)</f>
        <v/>
      </c>
    </row>
    <row r="99">
      <c r="A99" s="5" t="n"/>
      <c r="B99" s="5" t="n"/>
      <c r="C99" s="12">
        <f>IF(A99="","",IFERROR(LOOKUP(2,1/('Журнал'!$B$5:$B$504=A99),'Журнал'!$A$5:$A$504),""))</f>
        <v/>
      </c>
      <c r="D99" s="6">
        <f>IF(A99="","",IFERROR(LOOKUP(2,1/('Журнал'!$B$5:$B$504=A99),'Журнал'!$D$5:$D$504),""))</f>
        <v/>
      </c>
      <c r="E99" s="8">
        <f>IF(A99="","",IFERROR(LOOKUP(2,1/(('Журнал'!$B$5:$B$504=A99)*('Журнал'!$I$5:$I$504&lt;&gt;"")),'Журнал'!$I$5:$I$504),""))</f>
        <v/>
      </c>
      <c r="F99" s="6">
        <f>IF(OR(D99="",E99=""),D99,D99+E99*MAX(0,$B$3-C99))</f>
        <v/>
      </c>
      <c r="G99" s="6">
        <f>IF(OR(F99="",B99=""),"",(INT(F99/B99)+1)*B99)</f>
        <v/>
      </c>
      <c r="H99" s="6">
        <f>IF(G99="","",G99-F99)</f>
        <v/>
      </c>
      <c r="I99" s="12">
        <f>IF(OR(H99="",E99="",E99&lt;=0),"",$B$3+H99/E99)</f>
        <v/>
      </c>
    </row>
    <row r="100">
      <c r="A100" s="5" t="n"/>
      <c r="B100" s="5" t="n"/>
      <c r="C100" s="12">
        <f>IF(A100="","",IFERROR(LOOKUP(2,1/('Журнал'!$B$5:$B$504=A100),'Журнал'!$A$5:$A$504),""))</f>
        <v/>
      </c>
      <c r="D100" s="6">
        <f>IF(A100="","",IFERROR(LOOKUP(2,1/('Журнал'!$B$5:$B$504=A100),'Журнал'!$D$5:$D$504),""))</f>
        <v/>
      </c>
      <c r="E100" s="8">
        <f>IF(A100="","",IFERROR(LOOKUP(2,1/(('Журнал'!$B$5:$B$504=A100)*('Журнал'!$I$5:$I$504&lt;&gt;"")),'Журнал'!$I$5:$I$504),""))</f>
        <v/>
      </c>
      <c r="F100" s="6">
        <f>IF(OR(D100="",E100=""),D100,D100+E100*MAX(0,$B$3-C100))</f>
        <v/>
      </c>
      <c r="G100" s="6">
        <f>IF(OR(F100="",B100=""),"",(INT(F100/B100)+1)*B100)</f>
        <v/>
      </c>
      <c r="H100" s="6">
        <f>IF(G100="","",G100-F100)</f>
        <v/>
      </c>
      <c r="I100" s="12">
        <f>IF(OR(H100="",E100="",E100&lt;=0),"",$B$3+H100/E100)</f>
        <v/>
      </c>
    </row>
    <row r="101">
      <c r="A101" s="5" t="n"/>
      <c r="B101" s="5" t="n"/>
      <c r="C101" s="12">
        <f>IF(A101="","",IFERROR(LOOKUP(2,1/('Журнал'!$B$5:$B$504=A101),'Журнал'!$A$5:$A$504),""))</f>
        <v/>
      </c>
      <c r="D101" s="6">
        <f>IF(A101="","",IFERROR(LOOKUP(2,1/('Журнал'!$B$5:$B$504=A101),'Журнал'!$D$5:$D$504),""))</f>
        <v/>
      </c>
      <c r="E101" s="8">
        <f>IF(A101="","",IFERROR(LOOKUP(2,1/(('Журнал'!$B$5:$B$504=A101)*('Журнал'!$I$5:$I$504&lt;&gt;"")),'Журнал'!$I$5:$I$504),""))</f>
        <v/>
      </c>
      <c r="F101" s="6">
        <f>IF(OR(D101="",E101=""),D101,D101+E101*MAX(0,$B$3-C101))</f>
        <v/>
      </c>
      <c r="G101" s="6">
        <f>IF(OR(F101="",B101=""),"",(INT(F101/B101)+1)*B101)</f>
        <v/>
      </c>
      <c r="H101" s="6">
        <f>IF(G101="","",G101-F101)</f>
        <v/>
      </c>
      <c r="I101" s="12">
        <f>IF(OR(H101="",E101="",E101&lt;=0),"",$B$3+H101/E101)</f>
        <v/>
      </c>
    </row>
    <row r="102">
      <c r="A102" s="5" t="n"/>
      <c r="B102" s="5" t="n"/>
      <c r="C102" s="12">
        <f>IF(A102="","",IFERROR(LOOKUP(2,1/('Журнал'!$B$5:$B$504=A102),'Журнал'!$A$5:$A$504),""))</f>
        <v/>
      </c>
      <c r="D102" s="6">
        <f>IF(A102="","",IFERROR(LOOKUP(2,1/('Журнал'!$B$5:$B$504=A102),'Журнал'!$D$5:$D$504),""))</f>
        <v/>
      </c>
      <c r="E102" s="8">
        <f>IF(A102="","",IFERROR(LOOKUP(2,1/(('Журнал'!$B$5:$B$504=A102)*('Журнал'!$I$5:$I$504&lt;&gt;"")),'Журнал'!$I$5:$I$504),""))</f>
        <v/>
      </c>
      <c r="F102" s="6">
        <f>IF(OR(D102="",E102=""),D102,D102+E102*MAX(0,$B$3-C102))</f>
        <v/>
      </c>
      <c r="G102" s="6">
        <f>IF(OR(F102="",B102=""),"",(INT(F102/B102)+1)*B102)</f>
        <v/>
      </c>
      <c r="H102" s="6">
        <f>IF(G102="","",G102-F102)</f>
        <v/>
      </c>
      <c r="I102" s="12">
        <f>IF(OR(H102="",E102="",E102&lt;=0),"",$B$3+H102/E102)</f>
        <v/>
      </c>
    </row>
    <row r="103">
      <c r="A103" s="5" t="n"/>
      <c r="B103" s="5" t="n"/>
      <c r="C103" s="12">
        <f>IF(A103="","",IFERROR(LOOKUP(2,1/('Журнал'!$B$5:$B$504=A103),'Журнал'!$A$5:$A$504),""))</f>
        <v/>
      </c>
      <c r="D103" s="6">
        <f>IF(A103="","",IFERROR(LOOKUP(2,1/('Журнал'!$B$5:$B$504=A103),'Журнал'!$D$5:$D$504),""))</f>
        <v/>
      </c>
      <c r="E103" s="8">
        <f>IF(A103="","",IFERROR(LOOKUP(2,1/(('Журнал'!$B$5:$B$504=A103)*('Журнал'!$I$5:$I$504&lt;&gt;"")),'Журнал'!$I$5:$I$504),""))</f>
        <v/>
      </c>
      <c r="F103" s="6">
        <f>IF(OR(D103="",E103=""),D103,D103+E103*MAX(0,$B$3-C103))</f>
        <v/>
      </c>
      <c r="G103" s="6">
        <f>IF(OR(F103="",B103=""),"",(INT(F103/B103)+1)*B103)</f>
        <v/>
      </c>
      <c r="H103" s="6">
        <f>IF(G103="","",G103-F103)</f>
        <v/>
      </c>
      <c r="I103" s="12">
        <f>IF(OR(H103="",E103="",E103&lt;=0),"",$B$3+H103/E103)</f>
        <v/>
      </c>
    </row>
    <row r="104">
      <c r="A104" s="5" t="n"/>
      <c r="B104" s="5" t="n"/>
      <c r="C104" s="12">
        <f>IF(A104="","",IFERROR(LOOKUP(2,1/('Журнал'!$B$5:$B$504=A104),'Журнал'!$A$5:$A$504),""))</f>
        <v/>
      </c>
      <c r="D104" s="6">
        <f>IF(A104="","",IFERROR(LOOKUP(2,1/('Журнал'!$B$5:$B$504=A104),'Журнал'!$D$5:$D$504),""))</f>
        <v/>
      </c>
      <c r="E104" s="8">
        <f>IF(A104="","",IFERROR(LOOKUP(2,1/(('Журнал'!$B$5:$B$504=A104)*('Журнал'!$I$5:$I$504&lt;&gt;"")),'Журнал'!$I$5:$I$504),""))</f>
        <v/>
      </c>
      <c r="F104" s="6">
        <f>IF(OR(D104="",E104=""),D104,D104+E104*MAX(0,$B$3-C104))</f>
        <v/>
      </c>
      <c r="G104" s="6">
        <f>IF(OR(F104="",B104=""),"",(INT(F104/B104)+1)*B104)</f>
        <v/>
      </c>
      <c r="H104" s="6">
        <f>IF(G104="","",G104-F104)</f>
        <v/>
      </c>
      <c r="I104" s="12">
        <f>IF(OR(H104="",E104="",E104&lt;=0),"",$B$3+H104/E104)</f>
        <v/>
      </c>
    </row>
    <row r="105">
      <c r="A105" s="5" t="n"/>
      <c r="B105" s="5" t="n"/>
      <c r="C105" s="12">
        <f>IF(A105="","",IFERROR(LOOKUP(2,1/('Журнал'!$B$5:$B$504=A105),'Журнал'!$A$5:$A$504),""))</f>
        <v/>
      </c>
      <c r="D105" s="6">
        <f>IF(A105="","",IFERROR(LOOKUP(2,1/('Журнал'!$B$5:$B$504=A105),'Журнал'!$D$5:$D$504),""))</f>
        <v/>
      </c>
      <c r="E105" s="8">
        <f>IF(A105="","",IFERROR(LOOKUP(2,1/(('Журнал'!$B$5:$B$504=A105)*('Журнал'!$I$5:$I$504&lt;&gt;"")),'Журнал'!$I$5:$I$504),""))</f>
        <v/>
      </c>
      <c r="F105" s="6">
        <f>IF(OR(D105="",E105=""),D105,D105+E105*MAX(0,$B$3-C105))</f>
        <v/>
      </c>
      <c r="G105" s="6">
        <f>IF(OR(F105="",B105=""),"",(INT(F105/B105)+1)*B105)</f>
        <v/>
      </c>
      <c r="H105" s="6">
        <f>IF(G105="","",G105-F105)</f>
        <v/>
      </c>
      <c r="I105" s="12">
        <f>IF(OR(H105="",E105="",E105&lt;=0),"",$B$3+H105/E105)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вести журнал моточасов</t>
        </is>
      </c>
    </row>
    <row r="2">
      <c r="A2" s="2" t="inlineStr">
        <is>
          <t>Grada — CRM с ИИ-помощником для дилеров спецтехники · gradacrm.ru</t>
        </is>
      </c>
    </row>
    <row r="4" ht="34" customHeight="1">
      <c r="A4" t="inlineStr">
        <is>
          <t>1.</t>
        </is>
      </c>
      <c r="B4" s="13" t="inlineStr">
        <is>
          <t>Каждый замер — новая строка на листе «Журнал», по порядку дат. Машину пишите всегда одинаково: модель и заводской номер или VIN — иначе журнал не свяжет замеры.</t>
        </is>
      </c>
    </row>
    <row r="5" ht="34" customHeight="1">
      <c r="A5" t="inlineStr">
        <is>
          <t>2.</t>
        </is>
      </c>
      <c r="B5" s="13" t="inlineStr">
        <is>
          <t>Отмечайте, кто снял показание и как: фото счётчика и осмотр надёжнее, чем «со слов».</t>
        </is>
      </c>
    </row>
    <row r="6" ht="34" customHeight="1">
      <c r="A6" t="inlineStr">
        <is>
          <t>3.</t>
        </is>
      </c>
      <c r="B6" s="13" t="inlineStr">
        <is>
          <t>Колонка «Проверка» подсветит ошибку: показание меньше прошлого (заменили счётчик или опечатка) или больше 24 моточасов в сутки.</t>
        </is>
      </c>
    </row>
    <row r="7" ht="34" customHeight="1">
      <c r="A7" t="inlineStr">
        <is>
          <t>4.</t>
        </is>
      </c>
      <c r="B7" s="13" t="inlineStr">
        <is>
          <t>На листе «Машины» впишите машину так же, как в журнале, и интервал ТО — увидите наработку сегодня, следующее ТО и ориентир даты.</t>
        </is>
      </c>
    </row>
    <row r="8" ht="34" customHeight="1">
      <c r="A8" t="inlineStr">
        <is>
          <t>5.</t>
        </is>
      </c>
      <c r="B8" s="13" t="inlineStr">
        <is>
          <t>Снимайте показания хотя бы раз в месяц, у машин в интенсивной работе — раз в неделю, и обязательно на каждом ТО и осмотре.</t>
        </is>
      </c>
    </row>
    <row r="9" ht="34" customHeight="1">
      <c r="A9" t="inlineStr">
        <is>
          <t>6.</t>
        </is>
      </c>
      <c r="B9" s="13" t="inlineStr">
        <is>
          <t>Подробно — в статье «Учёт моточасов спецтехники»: gradacrm.ru/stati/uchet-motochasov/; про ТО — gradacrm.ru/stati/to-po-motochasam/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2026-10-14T10:53:05Z</dcterms:created>
  <dcterms:modified xsi:type="dcterms:W3CDTF">2026-10-14T10:53:05Z</dcterms:modified>
</cp:coreProperties>
</file>