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Калькулятор" sheetId="1" state="visible" r:id="rId1"/>
    <sheet name="Как пользоватьс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 &quot;₽&quot;"/>
  </numFmts>
  <fonts count="6">
    <font>
      <name val="Calibri"/>
      <family val="2"/>
      <color theme="1"/>
      <sz val="11"/>
      <scheme val="minor"/>
    </font>
    <font>
      <b val="1"/>
      <color rgb="0010201D"/>
      <sz val="15"/>
    </font>
    <font>
      <color rgb="005B6B67"/>
    </font>
    <font>
      <b val="1"/>
    </font>
    <font>
      <b val="1"/>
      <color rgb="00FFFFFF"/>
    </font>
    <font>
      <i val="1"/>
      <color rgb="005B6B67"/>
    </font>
  </fonts>
  <fills count="5">
    <fill>
      <patternFill/>
    </fill>
    <fill>
      <patternFill patternType="gray125"/>
    </fill>
    <fill>
      <patternFill patternType="solid">
        <fgColor rgb="00FFF8E6"/>
      </patternFill>
    </fill>
    <fill>
      <patternFill patternType="solid">
        <fgColor rgb="000E7C66"/>
      </patternFill>
    </fill>
    <fill>
      <patternFill patternType="solid">
        <fgColor rgb="00EAF6F2"/>
      </patternFill>
    </fill>
  </fills>
  <borders count="2">
    <border>
      <left/>
      <right/>
      <top/>
      <bottom/>
      <diagonal/>
    </border>
    <border>
      <left style="thin">
        <color rgb="00DDE5E2"/>
      </left>
      <right style="thin">
        <color rgb="00DDE5E2"/>
      </right>
      <top style="thin">
        <color rgb="00DDE5E2"/>
      </top>
      <bottom style="thin">
        <color rgb="00DDE5E2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vertical="center" wrapText="1"/>
    </xf>
    <xf numFmtId="0" fontId="0" fillId="2" borderId="1" pivotButton="0" quotePrefix="0" xfId="0"/>
    <xf numFmtId="0" fontId="0" fillId="0" borderId="1" pivotButton="0" quotePrefix="0" xfId="0"/>
    <xf numFmtId="164" fontId="0" fillId="0" borderId="1" pivotButton="0" quotePrefix="0" xfId="0"/>
    <xf numFmtId="164" fontId="3" fillId="4" borderId="1" pivotButton="0" quotePrefix="0" xfId="0"/>
    <xf numFmtId="164" fontId="3" fillId="2" borderId="1" pivotButton="0" quotePrefix="0" xfId="0"/>
    <xf numFmtId="9" fontId="3" fillId="4" borderId="1" pivotButton="0" quotePrefix="0" xfId="0"/>
    <xf numFmtId="0" fontId="5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7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16" customWidth="1" min="3" max="3"/>
    <col width="24" customWidth="1" min="4" max="4"/>
    <col width="11" customWidth="1" min="5" max="5"/>
    <col width="20" customWidth="1" min="6" max="6"/>
  </cols>
  <sheetData>
    <row r="1">
      <c r="A1" s="1" t="inlineStr">
        <is>
          <t>Калькулятор доли кошелька клиента</t>
        </is>
      </c>
    </row>
    <row r="2">
      <c r="A2" s="2" t="inlineStr">
        <is>
          <t>Жёлтые ячейки заполняете вы, остальное считается само. Grada — CRM с ИИ-помощником для дилеров спецтехники · gradacrm.ru</t>
        </is>
      </c>
    </row>
    <row r="3">
      <c r="A3" s="3" t="inlineStr">
        <is>
          <t>Клиент:</t>
        </is>
      </c>
      <c r="B3" s="4" t="inlineStr">
        <is>
          <t>ООО «Пример»</t>
        </is>
      </c>
      <c r="D3" s="3" t="inlineStr">
        <is>
          <t>Поправка для машин, проданных не вами:</t>
        </is>
      </c>
      <c r="F3" s="4" t="n">
        <v>0.5</v>
      </c>
    </row>
    <row r="5" ht="45" customHeight="1">
      <c r="A5" s="5" t="inlineStr">
        <is>
          <t>Машина</t>
        </is>
      </c>
      <c r="B5" s="5" t="inlineStr">
        <is>
          <t>Кем продана</t>
        </is>
      </c>
      <c r="C5" s="5" t="inlineStr">
        <is>
          <t>Наработка за год, м/ч</t>
        </is>
      </c>
      <c r="D5" s="5" t="inlineStr">
        <is>
          <t>Затраты на сервис и запчасти на моточас, ₽</t>
        </is>
      </c>
      <c r="E5" s="5" t="inlineStr">
        <is>
          <t>Поправка</t>
        </is>
      </c>
      <c r="F5" s="5" t="inlineStr">
        <is>
          <t>Потенциал за год, ₽</t>
        </is>
      </c>
    </row>
    <row r="6">
      <c r="A6" s="6" t="inlineStr">
        <is>
          <t>Экскаватор 40 т</t>
        </is>
      </c>
      <c r="B6" s="6" t="inlineStr">
        <is>
          <t>вы</t>
        </is>
      </c>
      <c r="C6" s="6" t="n">
        <v>1800</v>
      </c>
      <c r="D6" s="6" t="n">
        <v>900</v>
      </c>
      <c r="E6" s="7">
        <f>IF(A6="","",IF(B6="другой дилер",$F$3,1))</f>
        <v/>
      </c>
      <c r="F6" s="8">
        <f>IF(A6="","",C6*D6*E6)</f>
        <v/>
      </c>
    </row>
    <row r="7">
      <c r="A7" s="6" t="inlineStr">
        <is>
          <t>Фронтальный погрузчик</t>
        </is>
      </c>
      <c r="B7" s="6" t="inlineStr">
        <is>
          <t>вы</t>
        </is>
      </c>
      <c r="C7" s="6" t="n">
        <v>1500</v>
      </c>
      <c r="D7" s="6" t="n">
        <v>500</v>
      </c>
      <c r="E7" s="7">
        <f>IF(A7="","",IF(B7="другой дилер",$F$3,1))</f>
        <v/>
      </c>
      <c r="F7" s="8">
        <f>IF(A7="","",C7*D7*E7)</f>
        <v/>
      </c>
    </row>
    <row r="8">
      <c r="A8" s="6" t="inlineStr">
        <is>
          <t>Самосвал 40 т, чужая марка</t>
        </is>
      </c>
      <c r="B8" s="6" t="inlineStr">
        <is>
          <t>другой дилер</t>
        </is>
      </c>
      <c r="C8" s="6" t="n">
        <v>2500</v>
      </c>
      <c r="D8" s="6" t="n">
        <v>400</v>
      </c>
      <c r="E8" s="7">
        <f>IF(A8="","",IF(B8="другой дилер",$F$3,1))</f>
        <v/>
      </c>
      <c r="F8" s="8">
        <f>IF(A8="","",C8*D8*E8)</f>
        <v/>
      </c>
    </row>
    <row r="9">
      <c r="A9" s="6" t="n"/>
      <c r="B9" s="6" t="n"/>
      <c r="C9" s="6" t="n"/>
      <c r="D9" s="6" t="n"/>
      <c r="E9" s="7">
        <f>IF(A9="","",IF(B9="другой дилер",$F$3,1))</f>
        <v/>
      </c>
      <c r="F9" s="8">
        <f>IF(A9="","",C9*D9*E9)</f>
        <v/>
      </c>
    </row>
    <row r="10">
      <c r="A10" s="6" t="n"/>
      <c r="B10" s="6" t="n"/>
      <c r="C10" s="6" t="n"/>
      <c r="D10" s="6" t="n"/>
      <c r="E10" s="7">
        <f>IF(A10="","",IF(B10="другой дилер",$F$3,1))</f>
        <v/>
      </c>
      <c r="F10" s="8">
        <f>IF(A10="","",C10*D10*E10)</f>
        <v/>
      </c>
    </row>
    <row r="11">
      <c r="A11" s="6" t="n"/>
      <c r="B11" s="6" t="n"/>
      <c r="C11" s="6" t="n"/>
      <c r="D11" s="6" t="n"/>
      <c r="E11" s="7">
        <f>IF(A11="","",IF(B11="другой дилер",$F$3,1))</f>
        <v/>
      </c>
      <c r="F11" s="8">
        <f>IF(A11="","",C11*D11*E11)</f>
        <v/>
      </c>
    </row>
    <row r="12">
      <c r="A12" s="6" t="n"/>
      <c r="B12" s="6" t="n"/>
      <c r="C12" s="6" t="n"/>
      <c r="D12" s="6" t="n"/>
      <c r="E12" s="7">
        <f>IF(A12="","",IF(B12="другой дилер",$F$3,1))</f>
        <v/>
      </c>
      <c r="F12" s="8">
        <f>IF(A12="","",C12*D12*E12)</f>
        <v/>
      </c>
    </row>
    <row r="13">
      <c r="A13" s="6" t="n"/>
      <c r="B13" s="6" t="n"/>
      <c r="C13" s="6" t="n"/>
      <c r="D13" s="6" t="n"/>
      <c r="E13" s="7">
        <f>IF(A13="","",IF(B13="другой дилер",$F$3,1))</f>
        <v/>
      </c>
      <c r="F13" s="8">
        <f>IF(A13="","",C13*D13*E13)</f>
        <v/>
      </c>
    </row>
    <row r="14">
      <c r="A14" s="6" t="n"/>
      <c r="B14" s="6" t="n"/>
      <c r="C14" s="6" t="n"/>
      <c r="D14" s="6" t="n"/>
      <c r="E14" s="7">
        <f>IF(A14="","",IF(B14="другой дилер",$F$3,1))</f>
        <v/>
      </c>
      <c r="F14" s="8">
        <f>IF(A14="","",C14*D14*E14)</f>
        <v/>
      </c>
    </row>
    <row r="15">
      <c r="A15" s="6" t="n"/>
      <c r="B15" s="6" t="n"/>
      <c r="C15" s="6" t="n"/>
      <c r="D15" s="6" t="n"/>
      <c r="E15" s="7">
        <f>IF(A15="","",IF(B15="другой дилер",$F$3,1))</f>
        <v/>
      </c>
      <c r="F15" s="8">
        <f>IF(A15="","",C15*D15*E15)</f>
        <v/>
      </c>
    </row>
    <row r="16">
      <c r="A16" s="6" t="n"/>
      <c r="B16" s="6" t="n"/>
      <c r="C16" s="6" t="n"/>
      <c r="D16" s="6" t="n"/>
      <c r="E16" s="7">
        <f>IF(A16="","",IF(B16="другой дилер",$F$3,1))</f>
        <v/>
      </c>
      <c r="F16" s="8">
        <f>IF(A16="","",C16*D16*E16)</f>
        <v/>
      </c>
    </row>
    <row r="17">
      <c r="A17" s="6" t="n"/>
      <c r="B17" s="6" t="n"/>
      <c r="C17" s="6" t="n"/>
      <c r="D17" s="6" t="n"/>
      <c r="E17" s="7">
        <f>IF(A17="","",IF(B17="другой дилер",$F$3,1))</f>
        <v/>
      </c>
      <c r="F17" s="8">
        <f>IF(A17="","",C17*D17*E17)</f>
        <v/>
      </c>
    </row>
    <row r="18">
      <c r="A18" s="6" t="n"/>
      <c r="B18" s="6" t="n"/>
      <c r="C18" s="6" t="n"/>
      <c r="D18" s="6" t="n"/>
      <c r="E18" s="7">
        <f>IF(A18="","",IF(B18="другой дилер",$F$3,1))</f>
        <v/>
      </c>
      <c r="F18" s="8">
        <f>IF(A18="","",C18*D18*E18)</f>
        <v/>
      </c>
    </row>
    <row r="19">
      <c r="A19" s="6" t="n"/>
      <c r="B19" s="6" t="n"/>
      <c r="C19" s="6" t="n"/>
      <c r="D19" s="6" t="n"/>
      <c r="E19" s="7">
        <f>IF(A19="","",IF(B19="другой дилер",$F$3,1))</f>
        <v/>
      </c>
      <c r="F19" s="8">
        <f>IF(A19="","",C19*D19*E19)</f>
        <v/>
      </c>
    </row>
    <row r="20">
      <c r="A20" s="6" t="n"/>
      <c r="B20" s="6" t="n"/>
      <c r="C20" s="6" t="n"/>
      <c r="D20" s="6" t="n"/>
      <c r="E20" s="7">
        <f>IF(A20="","",IF(B20="другой дилер",$F$3,1))</f>
        <v/>
      </c>
      <c r="F20" s="8">
        <f>IF(A20="","",C20*D20*E20)</f>
        <v/>
      </c>
    </row>
    <row r="22">
      <c r="A22" s="3" t="inlineStr">
        <is>
          <t>Потенциал парка за год</t>
        </is>
      </c>
      <c r="F22" s="9">
        <f>SUM(F6:F20)</f>
        <v/>
      </c>
    </row>
    <row r="23">
      <c r="A23" s="3" t="inlineStr">
        <is>
          <t>Факт: купил у вас сервиса и запчастей за 12 месяцев (без гарантии и без техники)</t>
        </is>
      </c>
      <c r="F23" s="10" t="n">
        <v>860000</v>
      </c>
    </row>
    <row r="24">
      <c r="A24" s="3" t="inlineStr">
        <is>
          <t>Доля кошелька</t>
        </is>
      </c>
      <c r="F24" s="11">
        <f>IF(F22=0,"",F23/F22)</f>
        <v/>
      </c>
    </row>
    <row r="25">
      <c r="A25" s="3" t="inlineStr">
        <is>
          <t>Недополучено за год</t>
        </is>
      </c>
      <c r="F25" s="9">
        <f>IF(F22=0,"",MAX(F22-F23,0))</f>
        <v/>
      </c>
    </row>
    <row r="27">
      <c r="A27" s="12" t="inlineStr">
        <is>
          <t>Если факт больше потенциала — у клиента, скорее всего, есть техника, которой нет в списке. Повод позвонить и уточнить парк.</t>
        </is>
      </c>
    </row>
  </sheetData>
  <mergeCells count="4">
    <mergeCell ref="A22:E22"/>
    <mergeCell ref="A23:E23"/>
    <mergeCell ref="A25:E25"/>
    <mergeCell ref="A24:E24"/>
  </mergeCells>
  <dataValidations count="1">
    <dataValidation sqref="B6:B20" showDropDown="0" showInputMessage="0" showErrorMessage="0" allowBlank="1" type="list">
      <formula1>"вы,другой дилер"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4" customWidth="1" min="1" max="1"/>
    <col width="100" customWidth="1" min="2" max="2"/>
  </cols>
  <sheetData>
    <row r="1">
      <c r="A1" s="1" t="inlineStr">
        <is>
          <t>Как посчитать долю кошелька</t>
        </is>
      </c>
    </row>
    <row r="2">
      <c r="A2" s="2" t="inlineStr">
        <is>
          <t>Grada — CRM с ИИ-помощником для дилеров спецтехники · gradacrm.ru</t>
        </is>
      </c>
    </row>
    <row r="4" ht="34" customHeight="1">
      <c r="A4" t="inlineStr">
        <is>
          <t>1.</t>
        </is>
      </c>
      <c r="B4" s="13" t="inlineStr">
        <is>
          <t>Впишите машины клиента: название, кем продана, наработку за год в моточасах.</t>
        </is>
      </c>
    </row>
    <row r="5" ht="34" customHeight="1">
      <c r="A5" t="inlineStr">
        <is>
          <t>2.</t>
        </is>
      </c>
      <c r="B5" s="13" t="inlineStr">
        <is>
          <t>Затраты на сервис и запчасти на моточас возьмите из регламентов ТО производителя и своей статистики заказ-нарядов по похожим машинам.</t>
        </is>
      </c>
    </row>
    <row r="6" ht="34" customHeight="1">
      <c r="A6" t="inlineStr">
        <is>
          <t>3.</t>
        </is>
      </c>
      <c r="B6" s="13" t="inlineStr">
        <is>
          <t>Для машин, проданных не вами, потенциал учитывается с поправкой (по умолчанию 0,5): клиент часто обслуживает их там же, где купил. Поменяйте поправку под свой опыт.</t>
        </is>
      </c>
    </row>
    <row r="7" ht="34" customHeight="1">
      <c r="A7" t="inlineStr">
        <is>
          <t>4.</t>
        </is>
      </c>
      <c r="B7" s="13" t="inlineStr">
        <is>
          <t>Впишите факт — сколько клиент заплатил вам за сервис и запчасти за последние 12 месяцев. Гарантию и продажу техники не включайте.</t>
        </is>
      </c>
    </row>
    <row r="8" ht="34" customHeight="1">
      <c r="A8" t="inlineStr">
        <is>
          <t>5.</t>
        </is>
      </c>
      <c r="B8" s="13" t="inlineStr">
        <is>
          <t>Доля от 60% — клиент ваш, удерживайте. 30–60% — есть куда расти. До 30% — большая часть денег уходит другим.</t>
        </is>
      </c>
    </row>
    <row r="9" ht="34" customHeight="1">
      <c r="A9" t="inlineStr">
        <is>
          <t>6.</t>
        </is>
      </c>
      <c r="B9" s="13" t="inlineStr">
        <is>
          <t>Подробно — в статье «Доля кошелька клиента»: gradacrm.ru/stati/dolya-koshelka-klienta/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2026-09-29T20:05:32Z</dcterms:created>
  <dcterms:modified xsi:type="dcterms:W3CDTF">2026-09-29T20:05:32Z</dcterms:modified>
</cp:coreProperties>
</file>